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tabRatio="796" activeTab="0"/>
  </bookViews>
  <sheets>
    <sheet name="00, PrimarySelection" sheetId="1" r:id="rId1"/>
    <sheet name="1, Gas (DIPPR) " sheetId="2" r:id="rId2"/>
    <sheet name="2, Gas (AGA8 Detail) " sheetId="3" r:id="rId3"/>
    <sheet name="3, Gas (AGA8 Gross1)" sheetId="4" r:id="rId4"/>
    <sheet name="4, Gas (AGA8 Gross2)" sheetId="5" r:id="rId5"/>
    <sheet name="5, Gas (ISO12213-mol)" sheetId="6" r:id="rId6"/>
    <sheet name="6, Gas (ISO12213-physi)" sheetId="7" r:id="rId7"/>
    <sheet name="7, Gas (custom)" sheetId="8" r:id="rId8"/>
    <sheet name="8, SuperSteamSaturatedsteam" sheetId="9" r:id="rId9"/>
    <sheet name="9, Saturatedsteam" sheetId="10" r:id="rId10"/>
    <sheet name="10, Liquid (DIPPR) " sheetId="11" r:id="rId11"/>
    <sheet name="11, Liquid (custom)" sheetId="12" r:id="rId12"/>
    <sheet name="BasicMODE(Method1)" sheetId="13" r:id="rId13"/>
    <sheet name="BasicMODE(Method2)" sheetId="14" r:id="rId14"/>
  </sheets>
  <definedNames/>
  <calcPr fullCalcOnLoad="1"/>
</workbook>
</file>

<file path=xl/sharedStrings.xml><?xml version="1.0" encoding="utf-8"?>
<sst xmlns="http://schemas.openxmlformats.org/spreadsheetml/2006/main" count="548" uniqueCount="274">
  <si>
    <t>Viscosity</t>
  </si>
  <si>
    <t>Density Unit</t>
  </si>
  <si>
    <t>WATER</t>
  </si>
  <si>
    <t>CH4 Methane mole percent</t>
  </si>
  <si>
    <t>N2 Nitrogen mole percent</t>
  </si>
  <si>
    <t>C2H6 Ethane mole percent</t>
  </si>
  <si>
    <t>C3H8 Propane mole percent</t>
  </si>
  <si>
    <t>H2O Water mole percent</t>
  </si>
  <si>
    <t>H2S Hydrogen Sulfide mole percent</t>
  </si>
  <si>
    <t>H2 Hydrogen mole percent</t>
  </si>
  <si>
    <t>CO Carbon Monoxide mole percent</t>
  </si>
  <si>
    <t>O2 Oxygen mole percent</t>
  </si>
  <si>
    <t>C4H10 i-Butane mole percent</t>
  </si>
  <si>
    <t>C4H10 n-Butane mole percent</t>
  </si>
  <si>
    <t>C5H12 i-Pentane mole percent</t>
  </si>
  <si>
    <t>C5H12 n-Pentane mole percent</t>
  </si>
  <si>
    <t>C7H16 n-Heptane mole percent</t>
  </si>
  <si>
    <t>C8H18 n-Octane mole percent</t>
  </si>
  <si>
    <t>C9H20 n-Nonane mole percent</t>
  </si>
  <si>
    <t>C10H22 n-Decane mole percent</t>
  </si>
  <si>
    <t>He Helium mole percent</t>
  </si>
  <si>
    <t>Density Unit</t>
  </si>
  <si>
    <t>Isentropic Exponent</t>
  </si>
  <si>
    <t>Saturated steam</t>
  </si>
  <si>
    <t>Auto Compensation Mode</t>
  </si>
  <si>
    <t>Fluid name</t>
  </si>
  <si>
    <t>AIR</t>
  </si>
  <si>
    <t>CHLORINE</t>
  </si>
  <si>
    <t>ETHANE</t>
  </si>
  <si>
    <t>ETHYLENE</t>
  </si>
  <si>
    <t>HYDROGEN</t>
  </si>
  <si>
    <t>NITROGEN</t>
  </si>
  <si>
    <t>OXYGEN</t>
  </si>
  <si>
    <t>PROPANE</t>
  </si>
  <si>
    <t>PROPYLENE</t>
  </si>
  <si>
    <t>AMMONIA</t>
  </si>
  <si>
    <t>CARBON DIOXIDE</t>
  </si>
  <si>
    <t>Fluid Operating Range Setup</t>
  </si>
  <si>
    <t>to</t>
  </si>
  <si>
    <t>Natural Gas Setup</t>
  </si>
  <si>
    <t>CO2 Carbon Dioxide mole percent</t>
  </si>
  <si>
    <t>Component</t>
  </si>
  <si>
    <t>0–100 %</t>
  </si>
  <si>
    <t>0–12 %</t>
  </si>
  <si>
    <t>Mole Valid Range (Expanded Range)</t>
  </si>
  <si>
    <t>0–Dew Point % *3</t>
  </si>
  <si>
    <t>C6H14 n-Hexane mole percent</t>
  </si>
  <si>
    <t>Ar ARGON</t>
  </si>
  <si>
    <t>*1 ISOBUTANE (C4H10) and n-BUTANE (C4H10)’s sum cannot exceed 6 %.</t>
  </si>
  <si>
    <t>*2 ISOPENTANE (C5H12) and n-Pentane (C5H12)’s sum cannot exceed 4 %.</t>
  </si>
  <si>
    <t>*3 Upper limit Dew Point is not checked by the tool</t>
  </si>
  <si>
    <t>0–3.0 %</t>
  </si>
  <si>
    <t>0–21 %</t>
  </si>
  <si>
    <t>0–6 % *1</t>
  </si>
  <si>
    <t>0–4 % *2</t>
  </si>
  <si>
    <t>1–Dew Point % *3</t>
  </si>
  <si>
    <t>2–Dew Point % *3</t>
  </si>
  <si>
    <t>3–Dew Point % *3</t>
  </si>
  <si>
    <t>4–Dew Point % *3</t>
  </si>
  <si>
    <t>1-1.0%</t>
  </si>
  <si>
    <t>TOTAL</t>
  </si>
  <si>
    <t>2,AGA8 Detail</t>
  </si>
  <si>
    <t xml:space="preserve"> 8,Steam</t>
  </si>
  <si>
    <t xml:space="preserve">9,Liquid (DIPPR) </t>
  </si>
  <si>
    <t>7,Custom Gas</t>
  </si>
  <si>
    <t xml:space="preserve">10,Liquid (custum) </t>
  </si>
  <si>
    <t>6,ISO12213-physi</t>
  </si>
  <si>
    <t>5,ISO12213-mol</t>
  </si>
  <si>
    <t>4,AGA8 Gross2</t>
  </si>
  <si>
    <t>3,AGA8 Gross1</t>
  </si>
  <si>
    <t>50–100 %</t>
  </si>
  <si>
    <t>0–50 %</t>
  </si>
  <si>
    <t>0–30 %</t>
  </si>
  <si>
    <t>0–20 %</t>
  </si>
  <si>
    <t>0–5 %</t>
  </si>
  <si>
    <t>0–0.015%</t>
  </si>
  <si>
    <t>0–0.02 %</t>
  </si>
  <si>
    <t>0–10%</t>
  </si>
  <si>
    <t>0–3 %</t>
  </si>
  <si>
    <t>0–1.5 *1</t>
  </si>
  <si>
    <t>0–0.5 % *2</t>
  </si>
  <si>
    <t>0–0.1%</t>
  </si>
  <si>
    <t>0–0.05%</t>
  </si>
  <si>
    <t>0–0.5 %</t>
  </si>
  <si>
    <t>0–0.02%</t>
  </si>
  <si>
    <t>*2 ISOPENTANE (C5H12) and n-Pentane (C5H12) ‘s sum cannot exceed 0.5 %.</t>
  </si>
  <si>
    <t>Expanded Range and Remarks</t>
  </si>
  <si>
    <t>Mandatory CARBON DIOXIDE (CO2) mole</t>
  </si>
  <si>
    <t>Mandatory Volumetric Gross Heating Value</t>
  </si>
  <si>
    <t>Optional HYDROGEN (H2)</t>
  </si>
  <si>
    <t>0.55–0.9</t>
  </si>
  <si>
    <t>0–30%</t>
  </si>
  <si>
    <t>20–48 MJ/m3</t>
  </si>
  <si>
    <t>Mandatory Real Gas Relative Density</t>
  </si>
  <si>
    <t>Optional HYDROGEN (H2) mole</t>
  </si>
  <si>
    <t>Optional CARBON MONOXIDE (CO) mole</t>
  </si>
  <si>
    <t>0–3%</t>
  </si>
  <si>
    <t>17.76–42.87 MJ/m3</t>
  </si>
  <si>
    <t>(477–1150 BTU/ft3)</t>
  </si>
  <si>
    <t>0.554–0.87</t>
  </si>
  <si>
    <t>Mandatory NITROGEN (N2)</t>
  </si>
  <si>
    <t>0–50%</t>
  </si>
  <si>
    <t xml:space="preserve">1, Gas (DIPPR) </t>
  </si>
  <si>
    <t xml:space="preserve">2, Gas (AGA8 Detail) </t>
  </si>
  <si>
    <t>3, Gas (AGA8 Gross1)</t>
  </si>
  <si>
    <t>4, Gas (AGA8 Gross2)</t>
  </si>
  <si>
    <t>5, Gas (ISO12213-mol)</t>
  </si>
  <si>
    <t>6, Gas (ISO12213-physi)</t>
  </si>
  <si>
    <t>7, Gas (custom)</t>
  </si>
  <si>
    <t>Fixed Mode (Sets the discharge coefficient and gas expansion factor to a fixed value)</t>
  </si>
  <si>
    <t>Orifice Corner Taps [ISO5167-1 1991]</t>
  </si>
  <si>
    <t>Orifice Corner Taps [ISO5167-2 2003]</t>
  </si>
  <si>
    <t>Orifice Corner Taps [ASME MFC-3M 1989]</t>
  </si>
  <si>
    <t>Orifice Flange Taps [ISO5167-1 1991]</t>
  </si>
  <si>
    <t>Orifice Flange Taps [ISO5167-2 2003]</t>
  </si>
  <si>
    <t>Orifice Flange Taps [ASME MFC-3M 1989]</t>
  </si>
  <si>
    <t>Orifice Flange Taps [AGA No.3 1992]</t>
  </si>
  <si>
    <t>Orifice D and D/2 Taps [ISO5167-1 1991]</t>
  </si>
  <si>
    <t>Orifice D and D/2 Taps [ISO5167-2 2003]</t>
  </si>
  <si>
    <t>Orifice D and D/2 Taps [ASME MFC-3M 1989]</t>
  </si>
  <si>
    <t>ISA1932 nozzle [ISO5167-1 1991/ ISO5167-3 2003]</t>
  </si>
  <si>
    <t>Long radius nozzle [ISO5167-1 1991/ ISO5167-3 2003]</t>
  </si>
  <si>
    <t>ASME FLOW NOZZLES [ASME MFC-3M 1989]</t>
  </si>
  <si>
    <t>Venturi nozzle [ISO5167-1 1991/ ISO5167-3 2003]</t>
  </si>
  <si>
    <t>Classical Venturi tube “as cast” convergent section [ISO5167-1 1991/ ISO5167-4 2003]</t>
  </si>
  <si>
    <t>ASME Venturi Tubes With a rough Cast or Fabricated Convergent [ASME MFC-3M 1989]</t>
  </si>
  <si>
    <t>Classical Venturi tube with a machined convergent section [ISO5167-1 1991/ ISO5167-4 2003]</t>
  </si>
  <si>
    <t>ASME Venturi Tubes With a machined convergent section [ASME MFC-3M 1989]</t>
  </si>
  <si>
    <t>Classical Venturi tube with a rough-welded sheet-iron convergent section [ISO5167-1 1991/ ISO5167-4 2003]</t>
  </si>
  <si>
    <t>Sets the discharge coefficient C</t>
  </si>
  <si>
    <t>mm</t>
  </si>
  <si>
    <t>inch</t>
  </si>
  <si>
    <t>304 Stainless steel</t>
  </si>
  <si>
    <t>Hastelloy C</t>
  </si>
  <si>
    <t>Monel</t>
  </si>
  <si>
    <t>Kelvin</t>
  </si>
  <si>
    <t>Fluid Type Set up</t>
  </si>
  <si>
    <t xml:space="preserve">10, Liquid (DIPPR) </t>
  </si>
  <si>
    <t>11, Liquid (custom)</t>
  </si>
  <si>
    <t>8, SuperSteamSaturatedsteam</t>
  </si>
  <si>
    <t>9, Saturatedsteam</t>
  </si>
  <si>
    <t>Steam IAPWS/IFC97 Water and steam(1997) SaturateSteam</t>
  </si>
  <si>
    <t>-</t>
  </si>
  <si>
    <t>Tb</t>
  </si>
  <si>
    <t>SP</t>
  </si>
  <si>
    <t>Q</t>
  </si>
  <si>
    <t>Discharge coefficient</t>
  </si>
  <si>
    <t>Expansion factor</t>
  </si>
  <si>
    <t>Primary element diameter</t>
  </si>
  <si>
    <t>Compressibility factor</t>
  </si>
  <si>
    <t>Kfactor</t>
  </si>
  <si>
    <t>Basic flow Calculation factor</t>
  </si>
  <si>
    <t>Unit comverter</t>
  </si>
  <si>
    <t>(m)</t>
  </si>
  <si>
    <t>SPb</t>
  </si>
  <si>
    <t>(Kelvin)</t>
  </si>
  <si>
    <t>(kPa abs)</t>
  </si>
  <si>
    <t>Reference Temperature</t>
  </si>
  <si>
    <t>Reference static pressure</t>
  </si>
  <si>
    <t>Dencity on Normal,Standard condition</t>
  </si>
  <si>
    <t>TempK1</t>
  </si>
  <si>
    <t>The density rate</t>
  </si>
  <si>
    <t>Basic MODE (Method-1)</t>
  </si>
  <si>
    <t>No</t>
  </si>
  <si>
    <t>Pressure</t>
  </si>
  <si>
    <t>Temperature</t>
  </si>
  <si>
    <t>Density</t>
  </si>
  <si>
    <t>Visvosity</t>
  </si>
  <si>
    <t>Liquid</t>
  </si>
  <si>
    <t>(Mass flow)</t>
  </si>
  <si>
    <t>(normal volume flow)</t>
  </si>
  <si>
    <t>(volume flow)</t>
  </si>
  <si>
    <t>kg/s</t>
  </si>
  <si>
    <t xml:space="preserve">Select the combination of the fluid type and flow unit. </t>
  </si>
  <si>
    <t>Enter the values of Flow setting</t>
  </si>
  <si>
    <t>Enter the unit</t>
  </si>
  <si>
    <t>Flow</t>
  </si>
  <si>
    <t>Differencial Pressure</t>
  </si>
  <si>
    <t>Gas</t>
  </si>
  <si>
    <t>Diameter ratio (=d/D)</t>
  </si>
  <si>
    <t>d</t>
  </si>
  <si>
    <t>(kg/m3)</t>
  </si>
  <si>
    <t>Base Dencity on Tb,SPb</t>
  </si>
  <si>
    <t>(%/Kelvin)</t>
  </si>
  <si>
    <t>Nc</t>
  </si>
  <si>
    <t>Calculate Nc value (Refer to IM 01C25R01-01 E 2-5 Table 2.6 , 2.7)</t>
  </si>
  <si>
    <t>Calculate Kfactor value (Refer to IM 01C25R01-01 E 2-5 Table 2.1)</t>
  </si>
  <si>
    <t>Calculate Kfactor value (Refer to IM 01C25R01-01 E 2-8 )</t>
  </si>
  <si>
    <t>Static Pressure operating ranges</t>
  </si>
  <si>
    <t>Static Pressure operating units</t>
  </si>
  <si>
    <t>Static Pressure reference condition</t>
  </si>
  <si>
    <t>*</t>
  </si>
  <si>
    <t>degC</t>
  </si>
  <si>
    <t>Differential pressure</t>
  </si>
  <si>
    <t>kPa</t>
  </si>
  <si>
    <t>inH2O @68degF</t>
  </si>
  <si>
    <t>Primary Device and Pipe Setup</t>
  </si>
  <si>
    <t>Select Primary Device(One)</t>
  </si>
  <si>
    <t>*1</t>
  </si>
  <si>
    <r>
      <t>if you select Fixed Mode write Fixed 2 parameters(C,</t>
    </r>
    <r>
      <rPr>
        <sz val="9"/>
        <rFont val="Symbol"/>
        <family val="1"/>
      </rPr>
      <t>e</t>
    </r>
    <r>
      <rPr>
        <sz val="9"/>
        <rFont val="Arial"/>
        <family val="2"/>
      </rPr>
      <t>)</t>
    </r>
  </si>
  <si>
    <r>
      <t xml:space="preserve">Sets the discharge coefficient </t>
    </r>
    <r>
      <rPr>
        <sz val="9"/>
        <rFont val="Symbol"/>
        <family val="1"/>
      </rPr>
      <t>e</t>
    </r>
  </si>
  <si>
    <t>Primary Device Diameter Value</t>
  </si>
  <si>
    <t>Select Primary Device Unit(one)</t>
  </si>
  <si>
    <t>Value Temp</t>
  </si>
  <si>
    <t>Select Primary Device material(one)</t>
  </si>
  <si>
    <t>Pipe Diameter Value</t>
  </si>
  <si>
    <t>Select Pipe Unit(one)</t>
  </si>
  <si>
    <t>Select Pipe material(one)</t>
  </si>
  <si>
    <t>degF</t>
  </si>
  <si>
    <t>316 Stainless steel</t>
  </si>
  <si>
    <t>Carbon Steel</t>
  </si>
  <si>
    <t>Gas (DIPPR)  DIPPR data base</t>
  </si>
  <si>
    <t>Natural gas AGA8 Detail Characterization Method</t>
  </si>
  <si>
    <t>Natural gas AGA8 Gross Characterization Method 1</t>
  </si>
  <si>
    <t>Natural gas AGA8 Gross Characterization Method 2</t>
  </si>
  <si>
    <t>Natural gas ISO12213 molar-composition analysis</t>
  </si>
  <si>
    <t>Natural gas ISO12213 physical properties</t>
  </si>
  <si>
    <t>Gas (custom data table) User's numerical input</t>
  </si>
  <si>
    <t>Liquid (DIPPR) DIPPR data base</t>
  </si>
  <si>
    <t>Liquid (custom data table) User's numerical input</t>
  </si>
  <si>
    <r>
      <t>Select</t>
    </r>
    <r>
      <rPr>
        <sz val="9"/>
        <color indexed="9"/>
        <rFont val="ＭＳ Ｐゴシック"/>
        <family val="3"/>
      </rPr>
      <t>　</t>
    </r>
    <r>
      <rPr>
        <sz val="9"/>
        <color indexed="9"/>
        <rFont val="Arial"/>
        <family val="2"/>
      </rPr>
      <t>one</t>
    </r>
  </si>
  <si>
    <t>Primary Device and Pipe condition</t>
  </si>
  <si>
    <t xml:space="preserve">1,Gas (DIPPR) </t>
  </si>
  <si>
    <t>Fluid name</t>
  </si>
  <si>
    <t>Static Pressure operating ranges</t>
  </si>
  <si>
    <t>to</t>
  </si>
  <si>
    <t>Static Pressure operating units</t>
  </si>
  <si>
    <t>kPa abs</t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</si>
  <si>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operating ranges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</si>
  <si>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operating units</t>
    </r>
  </si>
  <si>
    <t>degC</t>
  </si>
  <si>
    <t>Static Pressure reference condition</t>
  </si>
  <si>
    <r>
      <t>Static Pressure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reference units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</si>
  <si>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reference condition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</si>
  <si>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reference units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</si>
  <si>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operating ranges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</si>
  <si>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operating units</t>
    </r>
  </si>
  <si>
    <r>
      <t>Static Pressure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reference units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</si>
  <si>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reference condition</t>
    </r>
  </si>
  <si>
    <r>
      <t>Temperature</t>
    </r>
    <r>
      <rPr>
        <sz val="11"/>
        <rFont val="ＭＳ Ｐゴシック"/>
        <family val="3"/>
      </rPr>
      <t>　</t>
    </r>
    <r>
      <rPr>
        <sz val="11"/>
        <rFont val="Arial"/>
        <family val="2"/>
      </rPr>
      <t>reference units</t>
    </r>
  </si>
  <si>
    <t>at 14.73 psi abs 60 degF</t>
  </si>
  <si>
    <t>(at 101.56 kPa abs and 15.56 degF)</t>
  </si>
  <si>
    <t>*1 ISOBUTANE (C4H10) and n-BUTANE (C4H10) ‘s sum cannot exceed 1.5 %.</t>
  </si>
  <si>
    <t xml:space="preserve"> (at 0degC, 1.01325 bar abs)</t>
  </si>
  <si>
    <t xml:space="preserve"> (at 25degC, 1.01325 bar abs)</t>
  </si>
  <si>
    <t>Mandatory Relative Density</t>
  </si>
  <si>
    <t>Visvosity</t>
  </si>
  <si>
    <t>Reference density</t>
  </si>
  <si>
    <t>Superheated and Saturated steam</t>
  </si>
  <si>
    <t>C</t>
  </si>
  <si>
    <t>e</t>
  </si>
  <si>
    <t>b</t>
  </si>
  <si>
    <t>Basic MODE (Method-2)</t>
  </si>
  <si>
    <t>(Mass flow , normal volume flow , volume flow)</t>
  </si>
  <si>
    <t>(Mass flow , normal volume flow)</t>
  </si>
  <si>
    <t>lb/h</t>
  </si>
  <si>
    <t>Flow rate</t>
  </si>
  <si>
    <t>T</t>
  </si>
  <si>
    <t>Static pressure</t>
  </si>
  <si>
    <r>
      <t>D</t>
    </r>
    <r>
      <rPr>
        <sz val="11"/>
        <rFont val="Arial"/>
        <family val="2"/>
      </rPr>
      <t>P</t>
    </r>
  </si>
  <si>
    <t>*</t>
  </si>
  <si>
    <t>Basic flow Calculation factor</t>
  </si>
  <si>
    <r>
      <t>ρ</t>
    </r>
    <r>
      <rPr>
        <sz val="11"/>
        <rFont val="Arial"/>
        <family val="2"/>
      </rPr>
      <t>norm</t>
    </r>
  </si>
  <si>
    <r>
      <t>ρ</t>
    </r>
    <r>
      <rPr>
        <sz val="11"/>
        <rFont val="Arial"/>
        <family val="2"/>
      </rPr>
      <t>b</t>
    </r>
  </si>
  <si>
    <t>K</t>
  </si>
  <si>
    <t>SPb</t>
  </si>
  <si>
    <t>@</t>
  </si>
  <si>
    <t>@</t>
  </si>
  <si>
    <r>
      <t>@</t>
    </r>
    <r>
      <rPr>
        <sz val="11"/>
        <rFont val="Arial"/>
        <family val="2"/>
      </rPr>
      <t xml:space="preserve"> Set these parameters to transmitter</t>
    </r>
  </si>
  <si>
    <r>
      <t>C</t>
    </r>
    <r>
      <rPr>
        <sz val="11"/>
        <rFont val="Arial"/>
        <family val="2"/>
      </rPr>
      <t xml:space="preserve">ustum data table </t>
    </r>
  </si>
  <si>
    <t>Steam IAPWS/IFC97 Water and steam(1997) SuperSteamSaturateSteam</t>
  </si>
  <si>
    <t>Temperature</t>
  </si>
  <si>
    <r>
      <t>C</t>
    </r>
    <r>
      <rPr>
        <sz val="11"/>
        <rFont val="Arial"/>
        <family val="2"/>
      </rPr>
      <t>ustum data table (Visvosity)</t>
    </r>
  </si>
  <si>
    <t>Custum data table (Density)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</si>
</sst>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.00000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9"/>
      <name val="Symbol"/>
      <family val="1"/>
    </font>
    <font>
      <b/>
      <sz val="9"/>
      <color indexed="10"/>
      <name val="Arial"/>
      <family val="2"/>
    </font>
    <font>
      <sz val="10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color indexed="10"/>
      <name val="Arial"/>
      <family val="2"/>
    </font>
    <font>
      <sz val="11"/>
      <color indexed="10"/>
      <name val="Symbol"/>
      <family val="1"/>
    </font>
    <font>
      <sz val="11"/>
      <name val="Symbol"/>
      <family val="1"/>
    </font>
    <font>
      <sz val="11"/>
      <name val="Wingdings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3" xfId="0" applyFont="1" applyBorder="1" applyAlignment="1">
      <alignment vertical="center"/>
    </xf>
    <xf numFmtId="9" fontId="17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9" fillId="0" borderId="14" xfId="0" applyFont="1" applyBorder="1" applyAlignment="1">
      <alignment horizontal="right" vertical="center"/>
    </xf>
    <xf numFmtId="0" fontId="19" fillId="0" borderId="14" xfId="0" applyFont="1" applyBorder="1" applyAlignment="1" quotePrefix="1">
      <alignment horizontal="right" vertical="center"/>
    </xf>
    <xf numFmtId="0" fontId="19" fillId="0" borderId="0" xfId="0" applyFont="1" applyAlignment="1">
      <alignment horizontal="right" vertical="center"/>
    </xf>
    <xf numFmtId="0" fontId="18" fillId="0" borderId="3" xfId="0" applyFont="1" applyFill="1" applyBorder="1" applyAlignment="1">
      <alignment horizontal="right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 vertical="center"/>
    </xf>
    <xf numFmtId="0" fontId="17" fillId="2" borderId="3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177" fontId="18" fillId="0" borderId="3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Border="1" applyAlignment="1" quotePrefix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1" fillId="0" borderId="0" xfId="0" applyFont="1" applyFill="1" applyBorder="1" applyAlignment="1" quotePrefix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742950</xdr:colOff>
      <xdr:row>49</xdr:row>
      <xdr:rowOff>95250</xdr:rowOff>
    </xdr:from>
    <xdr:to>
      <xdr:col>10</xdr:col>
      <xdr:colOff>904875</xdr:colOff>
      <xdr:row>49</xdr:row>
      <xdr:rowOff>95250</xdr:rowOff>
    </xdr:to>
    <xdr:sp>
      <xdr:nvSpPr>
        <xdr:cNvPr id="1" name="Line 1"/>
        <xdr:cNvSpPr>
          <a:spLocks/>
        </xdr:cNvSpPr>
      </xdr:nvSpPr>
      <xdr:spPr>
        <a:xfrm>
          <a:off x="5676900" y="76771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50</xdr:row>
      <xdr:rowOff>95250</xdr:rowOff>
    </xdr:from>
    <xdr:to>
      <xdr:col>10</xdr:col>
      <xdr:colOff>904875</xdr:colOff>
      <xdr:row>50</xdr:row>
      <xdr:rowOff>95250</xdr:rowOff>
    </xdr:to>
    <xdr:sp>
      <xdr:nvSpPr>
        <xdr:cNvPr id="2" name="Line 2"/>
        <xdr:cNvSpPr>
          <a:spLocks/>
        </xdr:cNvSpPr>
      </xdr:nvSpPr>
      <xdr:spPr>
        <a:xfrm>
          <a:off x="5676900" y="78771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51</xdr:row>
      <xdr:rowOff>95250</xdr:rowOff>
    </xdr:from>
    <xdr:to>
      <xdr:col>10</xdr:col>
      <xdr:colOff>904875</xdr:colOff>
      <xdr:row>51</xdr:row>
      <xdr:rowOff>95250</xdr:rowOff>
    </xdr:to>
    <xdr:sp>
      <xdr:nvSpPr>
        <xdr:cNvPr id="3" name="Line 3"/>
        <xdr:cNvSpPr>
          <a:spLocks/>
        </xdr:cNvSpPr>
      </xdr:nvSpPr>
      <xdr:spPr>
        <a:xfrm>
          <a:off x="5676900" y="80772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52</xdr:row>
      <xdr:rowOff>95250</xdr:rowOff>
    </xdr:from>
    <xdr:to>
      <xdr:col>10</xdr:col>
      <xdr:colOff>904875</xdr:colOff>
      <xdr:row>52</xdr:row>
      <xdr:rowOff>95250</xdr:rowOff>
    </xdr:to>
    <xdr:sp>
      <xdr:nvSpPr>
        <xdr:cNvPr id="4" name="Line 4"/>
        <xdr:cNvSpPr>
          <a:spLocks/>
        </xdr:cNvSpPr>
      </xdr:nvSpPr>
      <xdr:spPr>
        <a:xfrm>
          <a:off x="5676900" y="8277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53</xdr:row>
      <xdr:rowOff>95250</xdr:rowOff>
    </xdr:from>
    <xdr:to>
      <xdr:col>10</xdr:col>
      <xdr:colOff>904875</xdr:colOff>
      <xdr:row>53</xdr:row>
      <xdr:rowOff>95250</xdr:rowOff>
    </xdr:to>
    <xdr:sp>
      <xdr:nvSpPr>
        <xdr:cNvPr id="5" name="Line 5"/>
        <xdr:cNvSpPr>
          <a:spLocks/>
        </xdr:cNvSpPr>
      </xdr:nvSpPr>
      <xdr:spPr>
        <a:xfrm>
          <a:off x="5676900" y="84772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54</xdr:row>
      <xdr:rowOff>95250</xdr:rowOff>
    </xdr:from>
    <xdr:to>
      <xdr:col>10</xdr:col>
      <xdr:colOff>904875</xdr:colOff>
      <xdr:row>54</xdr:row>
      <xdr:rowOff>95250</xdr:rowOff>
    </xdr:to>
    <xdr:sp>
      <xdr:nvSpPr>
        <xdr:cNvPr id="6" name="Line 6"/>
        <xdr:cNvSpPr>
          <a:spLocks/>
        </xdr:cNvSpPr>
      </xdr:nvSpPr>
      <xdr:spPr>
        <a:xfrm>
          <a:off x="5676900" y="86772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55</xdr:row>
      <xdr:rowOff>95250</xdr:rowOff>
    </xdr:from>
    <xdr:to>
      <xdr:col>10</xdr:col>
      <xdr:colOff>904875</xdr:colOff>
      <xdr:row>55</xdr:row>
      <xdr:rowOff>95250</xdr:rowOff>
    </xdr:to>
    <xdr:sp>
      <xdr:nvSpPr>
        <xdr:cNvPr id="7" name="Line 7"/>
        <xdr:cNvSpPr>
          <a:spLocks/>
        </xdr:cNvSpPr>
      </xdr:nvSpPr>
      <xdr:spPr>
        <a:xfrm>
          <a:off x="5676900" y="8877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56</xdr:row>
      <xdr:rowOff>95250</xdr:rowOff>
    </xdr:from>
    <xdr:to>
      <xdr:col>10</xdr:col>
      <xdr:colOff>904875</xdr:colOff>
      <xdr:row>56</xdr:row>
      <xdr:rowOff>95250</xdr:rowOff>
    </xdr:to>
    <xdr:sp>
      <xdr:nvSpPr>
        <xdr:cNvPr id="8" name="Line 8"/>
        <xdr:cNvSpPr>
          <a:spLocks/>
        </xdr:cNvSpPr>
      </xdr:nvSpPr>
      <xdr:spPr>
        <a:xfrm>
          <a:off x="5676900" y="90773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57</xdr:row>
      <xdr:rowOff>95250</xdr:rowOff>
    </xdr:from>
    <xdr:to>
      <xdr:col>10</xdr:col>
      <xdr:colOff>904875</xdr:colOff>
      <xdr:row>57</xdr:row>
      <xdr:rowOff>95250</xdr:rowOff>
    </xdr:to>
    <xdr:sp>
      <xdr:nvSpPr>
        <xdr:cNvPr id="9" name="Line 9"/>
        <xdr:cNvSpPr>
          <a:spLocks/>
        </xdr:cNvSpPr>
      </xdr:nvSpPr>
      <xdr:spPr>
        <a:xfrm>
          <a:off x="5676900" y="92773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58</xdr:row>
      <xdr:rowOff>95250</xdr:rowOff>
    </xdr:from>
    <xdr:to>
      <xdr:col>10</xdr:col>
      <xdr:colOff>904875</xdr:colOff>
      <xdr:row>58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5676900" y="9477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59</xdr:row>
      <xdr:rowOff>95250</xdr:rowOff>
    </xdr:from>
    <xdr:to>
      <xdr:col>10</xdr:col>
      <xdr:colOff>904875</xdr:colOff>
      <xdr:row>59</xdr:row>
      <xdr:rowOff>95250</xdr:rowOff>
    </xdr:to>
    <xdr:sp>
      <xdr:nvSpPr>
        <xdr:cNvPr id="11" name="Line 11"/>
        <xdr:cNvSpPr>
          <a:spLocks/>
        </xdr:cNvSpPr>
      </xdr:nvSpPr>
      <xdr:spPr>
        <a:xfrm>
          <a:off x="5676900" y="96774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61"/>
  <sheetViews>
    <sheetView showGridLines="0" tabSelected="1" workbookViewId="0" topLeftCell="A31">
      <selection activeCell="E50" sqref="E50"/>
    </sheetView>
  </sheetViews>
  <sheetFormatPr defaultColWidth="9.00390625" defaultRowHeight="13.5"/>
  <cols>
    <col min="1" max="1" width="5.625" style="1" customWidth="1"/>
    <col min="2" max="2" width="4.50390625" style="1" customWidth="1"/>
    <col min="3" max="3" width="7.75390625" style="1" customWidth="1"/>
    <col min="4" max="4" width="3.375" style="1" customWidth="1"/>
    <col min="5" max="5" width="12.25390625" style="1" customWidth="1"/>
    <col min="6" max="6" width="9.375" style="1" customWidth="1"/>
    <col min="7" max="7" width="3.25390625" style="1" customWidth="1"/>
    <col min="8" max="8" width="2.50390625" style="1" customWidth="1"/>
    <col min="9" max="9" width="13.625" style="1" customWidth="1"/>
    <col min="10" max="10" width="2.50390625" style="1" customWidth="1"/>
    <col min="11" max="11" width="13.625" style="3" customWidth="1"/>
    <col min="12" max="12" width="2.50390625" style="4" customWidth="1"/>
    <col min="13" max="13" width="13.625" style="4" customWidth="1"/>
    <col min="14" max="14" width="2.50390625" style="1" customWidth="1"/>
    <col min="15" max="15" width="13.625" style="1" customWidth="1"/>
    <col min="16" max="16" width="2.50390625" style="1" customWidth="1"/>
    <col min="17" max="17" width="13.625" style="1" customWidth="1"/>
    <col min="18" max="16384" width="9.00390625" style="1" customWidth="1"/>
  </cols>
  <sheetData>
    <row r="1" spans="1:14" ht="12">
      <c r="A1" s="25" t="s">
        <v>196</v>
      </c>
      <c r="B1" s="20"/>
      <c r="C1" s="15"/>
      <c r="D1" s="15"/>
      <c r="E1" s="15"/>
      <c r="F1" s="15"/>
      <c r="G1" s="15"/>
      <c r="H1" s="15"/>
      <c r="I1" s="15"/>
      <c r="J1" s="15"/>
      <c r="K1" s="16"/>
      <c r="L1" s="17"/>
      <c r="M1" s="17"/>
      <c r="N1" s="15"/>
    </row>
    <row r="2" spans="1:14" ht="12">
      <c r="A2" s="15"/>
      <c r="B2" s="26" t="s">
        <v>197</v>
      </c>
      <c r="C2" s="15"/>
      <c r="D2" s="15"/>
      <c r="E2" s="15"/>
      <c r="F2" s="15"/>
      <c r="G2" s="15"/>
      <c r="H2" s="15"/>
      <c r="I2" s="15"/>
      <c r="J2" s="15"/>
      <c r="K2" s="16"/>
      <c r="L2" s="17"/>
      <c r="M2" s="17"/>
      <c r="N2" s="15"/>
    </row>
    <row r="3" spans="3:5" ht="12">
      <c r="C3" s="5"/>
      <c r="D3" s="28" t="s">
        <v>198</v>
      </c>
      <c r="E3" s="27" t="s">
        <v>109</v>
      </c>
    </row>
    <row r="4" spans="3:5" ht="18">
      <c r="C4" s="123" t="s">
        <v>191</v>
      </c>
      <c r="D4" s="6"/>
      <c r="E4" s="27" t="s">
        <v>110</v>
      </c>
    </row>
    <row r="5" spans="3:5" ht="12">
      <c r="C5" s="21"/>
      <c r="D5" s="6"/>
      <c r="E5" s="27" t="s">
        <v>111</v>
      </c>
    </row>
    <row r="6" spans="3:5" ht="12">
      <c r="C6" s="5"/>
      <c r="D6" s="6"/>
      <c r="E6" s="27" t="s">
        <v>112</v>
      </c>
    </row>
    <row r="7" spans="3:5" ht="12">
      <c r="C7" s="5"/>
      <c r="D7" s="6"/>
      <c r="E7" s="27" t="s">
        <v>113</v>
      </c>
    </row>
    <row r="8" spans="3:5" ht="12">
      <c r="C8" s="5"/>
      <c r="D8" s="6"/>
      <c r="E8" s="27" t="s">
        <v>114</v>
      </c>
    </row>
    <row r="9" spans="3:5" ht="12">
      <c r="C9" s="5"/>
      <c r="D9" s="6"/>
      <c r="E9" s="27" t="s">
        <v>115</v>
      </c>
    </row>
    <row r="10" spans="3:5" ht="12">
      <c r="C10" s="5"/>
      <c r="D10" s="6"/>
      <c r="E10" s="27" t="s">
        <v>116</v>
      </c>
    </row>
    <row r="11" spans="3:5" ht="12">
      <c r="C11" s="5"/>
      <c r="D11" s="6"/>
      <c r="E11" s="27" t="s">
        <v>117</v>
      </c>
    </row>
    <row r="12" spans="3:5" ht="12">
      <c r="C12" s="5"/>
      <c r="D12" s="6"/>
      <c r="E12" s="27" t="s">
        <v>118</v>
      </c>
    </row>
    <row r="13" spans="3:5" ht="12">
      <c r="C13" s="5"/>
      <c r="D13" s="6"/>
      <c r="E13" s="27" t="s">
        <v>119</v>
      </c>
    </row>
    <row r="14" spans="3:5" ht="12">
      <c r="C14" s="5"/>
      <c r="D14" s="6"/>
      <c r="E14" s="27" t="s">
        <v>120</v>
      </c>
    </row>
    <row r="15" spans="3:5" ht="12">
      <c r="C15" s="5"/>
      <c r="D15" s="6"/>
      <c r="E15" s="27" t="s">
        <v>121</v>
      </c>
    </row>
    <row r="16" spans="3:5" ht="12">
      <c r="C16" s="5"/>
      <c r="D16" s="6"/>
      <c r="E16" s="27" t="s">
        <v>122</v>
      </c>
    </row>
    <row r="17" spans="3:5" ht="12">
      <c r="C17" s="5"/>
      <c r="D17" s="6"/>
      <c r="E17" s="27" t="s">
        <v>123</v>
      </c>
    </row>
    <row r="18" spans="3:12" ht="12">
      <c r="C18" s="5"/>
      <c r="D18" s="6"/>
      <c r="E18" s="27" t="s">
        <v>124</v>
      </c>
      <c r="K18" s="1"/>
      <c r="L18" s="1"/>
    </row>
    <row r="19" spans="3:5" ht="12">
      <c r="C19" s="5"/>
      <c r="D19" s="6"/>
      <c r="E19" s="27" t="s">
        <v>125</v>
      </c>
    </row>
    <row r="20" spans="3:5" ht="12">
      <c r="C20" s="5"/>
      <c r="D20" s="6"/>
      <c r="E20" s="27" t="s">
        <v>126</v>
      </c>
    </row>
    <row r="21" spans="3:11" ht="12">
      <c r="C21" s="5"/>
      <c r="D21" s="6"/>
      <c r="E21" s="27" t="s">
        <v>127</v>
      </c>
      <c r="K21" s="1"/>
    </row>
    <row r="22" spans="3:5" ht="12">
      <c r="C22" s="21"/>
      <c r="D22" s="6"/>
      <c r="E22" s="27" t="s">
        <v>128</v>
      </c>
    </row>
    <row r="23" s="2" customFormat="1" ht="11.25">
      <c r="K23" s="7"/>
    </row>
    <row r="24" spans="4:11" s="2" customFormat="1" ht="12">
      <c r="D24" s="29" t="s">
        <v>198</v>
      </c>
      <c r="E24" s="29" t="s">
        <v>199</v>
      </c>
      <c r="K24" s="7"/>
    </row>
    <row r="25" spans="5:9" s="2" customFormat="1" ht="11.25">
      <c r="E25" s="2" t="s">
        <v>129</v>
      </c>
      <c r="I25" s="22"/>
    </row>
    <row r="26" spans="5:9" s="2" customFormat="1" ht="12">
      <c r="E26" s="29" t="s">
        <v>200</v>
      </c>
      <c r="I26" s="22"/>
    </row>
    <row r="27" s="2" customFormat="1" ht="11.25">
      <c r="K27" s="7"/>
    </row>
    <row r="28" spans="1:14" s="2" customFormat="1" ht="12">
      <c r="A28" s="41" t="s">
        <v>221</v>
      </c>
      <c r="B28" s="17"/>
      <c r="C28" s="17"/>
      <c r="D28" s="17"/>
      <c r="E28" s="17"/>
      <c r="F28" s="17"/>
      <c r="G28" s="17"/>
      <c r="H28" s="17"/>
      <c r="I28" s="17"/>
      <c r="J28" s="17"/>
      <c r="K28" s="16"/>
      <c r="L28" s="17"/>
      <c r="M28" s="17"/>
      <c r="N28" s="11"/>
    </row>
    <row r="29" spans="1:13" s="2" customFormat="1" ht="11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9"/>
      <c r="L29" s="18"/>
      <c r="M29" s="18"/>
    </row>
    <row r="30" spans="3:11" s="2" customFormat="1" ht="12">
      <c r="C30" s="29" t="s">
        <v>201</v>
      </c>
      <c r="F30" s="30">
        <v>31.62</v>
      </c>
      <c r="G30" s="23"/>
      <c r="H30" s="23"/>
      <c r="K30" s="7"/>
    </row>
    <row r="31" spans="3:13" s="2" customFormat="1" ht="12.75">
      <c r="C31" s="29" t="s">
        <v>202</v>
      </c>
      <c r="F31" s="31"/>
      <c r="G31" s="23"/>
      <c r="H31" s="124" t="s">
        <v>191</v>
      </c>
      <c r="I31" s="29" t="s">
        <v>130</v>
      </c>
      <c r="J31" s="33"/>
      <c r="K31" s="29" t="s">
        <v>131</v>
      </c>
      <c r="L31" s="29"/>
      <c r="M31" s="29"/>
    </row>
    <row r="32" spans="3:13" ht="12">
      <c r="C32" s="27" t="s">
        <v>203</v>
      </c>
      <c r="F32" s="30">
        <v>20</v>
      </c>
      <c r="G32" s="24"/>
      <c r="H32" s="34"/>
      <c r="I32" s="27"/>
      <c r="J32" s="27"/>
      <c r="K32" s="35"/>
      <c r="L32" s="36"/>
      <c r="M32" s="36"/>
    </row>
    <row r="33" spans="3:13" s="2" customFormat="1" ht="12.75">
      <c r="C33" s="29" t="s">
        <v>202</v>
      </c>
      <c r="F33" s="31"/>
      <c r="G33" s="23"/>
      <c r="H33" s="124" t="s">
        <v>191</v>
      </c>
      <c r="I33" s="29" t="s">
        <v>192</v>
      </c>
      <c r="J33" s="33"/>
      <c r="K33" s="29" t="s">
        <v>208</v>
      </c>
      <c r="L33" s="33"/>
      <c r="M33" s="29" t="s">
        <v>135</v>
      </c>
    </row>
    <row r="34" spans="3:13" s="2" customFormat="1" ht="12">
      <c r="C34" s="29"/>
      <c r="F34" s="29"/>
      <c r="H34" s="29"/>
      <c r="I34" s="29"/>
      <c r="J34" s="29"/>
      <c r="K34" s="29"/>
      <c r="L34" s="29"/>
      <c r="M34" s="29"/>
    </row>
    <row r="35" spans="3:13" s="2" customFormat="1" ht="12.75">
      <c r="C35" s="29" t="s">
        <v>204</v>
      </c>
      <c r="F35" s="29"/>
      <c r="H35" s="124" t="s">
        <v>191</v>
      </c>
      <c r="I35" s="133" t="s">
        <v>132</v>
      </c>
      <c r="J35" s="33"/>
      <c r="K35" s="133" t="s">
        <v>209</v>
      </c>
      <c r="L35" s="33"/>
      <c r="M35" s="29" t="s">
        <v>210</v>
      </c>
    </row>
    <row r="36" spans="3:13" s="2" customFormat="1" ht="12">
      <c r="C36" s="29"/>
      <c r="F36" s="29"/>
      <c r="H36" s="33"/>
      <c r="I36" s="29" t="s">
        <v>133</v>
      </c>
      <c r="J36" s="33"/>
      <c r="K36" s="29" t="s">
        <v>134</v>
      </c>
      <c r="L36" s="29"/>
      <c r="M36" s="29"/>
    </row>
    <row r="37" spans="3:13" s="2" customFormat="1" ht="12">
      <c r="C37" s="29"/>
      <c r="F37" s="29"/>
      <c r="H37" s="29"/>
      <c r="I37" s="29"/>
      <c r="J37" s="29"/>
      <c r="K37" s="37"/>
      <c r="L37" s="29"/>
      <c r="M37" s="29"/>
    </row>
    <row r="38" spans="3:13" s="2" customFormat="1" ht="12">
      <c r="C38" s="29" t="s">
        <v>205</v>
      </c>
      <c r="F38" s="30">
        <v>52.7</v>
      </c>
      <c r="H38" s="29"/>
      <c r="I38" s="29"/>
      <c r="J38" s="29"/>
      <c r="K38" s="37"/>
      <c r="L38" s="29"/>
      <c r="M38" s="29"/>
    </row>
    <row r="39" spans="3:13" s="2" customFormat="1" ht="12.75">
      <c r="C39" s="29" t="s">
        <v>206</v>
      </c>
      <c r="F39" s="31"/>
      <c r="H39" s="124" t="s">
        <v>191</v>
      </c>
      <c r="I39" s="29" t="s">
        <v>130</v>
      </c>
      <c r="J39" s="33"/>
      <c r="K39" s="29" t="s">
        <v>131</v>
      </c>
      <c r="L39" s="29"/>
      <c r="M39" s="29"/>
    </row>
    <row r="40" spans="3:13" ht="12">
      <c r="C40" s="27" t="s">
        <v>203</v>
      </c>
      <c r="F40" s="30">
        <v>20</v>
      </c>
      <c r="H40" s="27"/>
      <c r="I40" s="27"/>
      <c r="J40" s="27"/>
      <c r="K40" s="35"/>
      <c r="L40" s="36"/>
      <c r="M40" s="36"/>
    </row>
    <row r="41" spans="3:13" s="2" customFormat="1" ht="12.75">
      <c r="C41" s="29" t="s">
        <v>206</v>
      </c>
      <c r="F41" s="23"/>
      <c r="H41" s="124" t="s">
        <v>191</v>
      </c>
      <c r="I41" s="29" t="s">
        <v>192</v>
      </c>
      <c r="J41" s="33"/>
      <c r="K41" s="29" t="s">
        <v>208</v>
      </c>
      <c r="L41" s="33"/>
      <c r="M41" s="29" t="s">
        <v>135</v>
      </c>
    </row>
    <row r="42" spans="3:13" s="2" customFormat="1" ht="12">
      <c r="C42" s="29"/>
      <c r="F42" s="23"/>
      <c r="H42" s="29"/>
      <c r="I42" s="29"/>
      <c r="J42" s="29"/>
      <c r="K42" s="29"/>
      <c r="L42" s="29"/>
      <c r="M42" s="29"/>
    </row>
    <row r="43" spans="3:13" s="2" customFormat="1" ht="12">
      <c r="C43" s="29" t="s">
        <v>207</v>
      </c>
      <c r="F43" s="23"/>
      <c r="H43" s="33"/>
      <c r="I43" s="133" t="s">
        <v>132</v>
      </c>
      <c r="J43" s="33"/>
      <c r="K43" s="133" t="s">
        <v>209</v>
      </c>
      <c r="L43" s="32" t="s">
        <v>191</v>
      </c>
      <c r="M43" s="29" t="s">
        <v>210</v>
      </c>
    </row>
    <row r="44" spans="8:13" ht="12">
      <c r="H44" s="33"/>
      <c r="I44" s="29" t="s">
        <v>133</v>
      </c>
      <c r="J44" s="33"/>
      <c r="K44" s="29" t="s">
        <v>134</v>
      </c>
      <c r="L44" s="36"/>
      <c r="M44" s="36"/>
    </row>
    <row r="47" spans="1:14" ht="12">
      <c r="A47" s="26" t="s">
        <v>136</v>
      </c>
      <c r="B47" s="26"/>
      <c r="C47" s="26"/>
      <c r="D47" s="15"/>
      <c r="E47" s="15"/>
      <c r="F47" s="15"/>
      <c r="G47" s="15"/>
      <c r="H47" s="15"/>
      <c r="I47" s="15"/>
      <c r="J47" s="15"/>
      <c r="K47" s="16"/>
      <c r="L47" s="17"/>
      <c r="M47" s="17"/>
      <c r="N47" s="10"/>
    </row>
    <row r="48" spans="1:14" ht="12">
      <c r="A48" s="40"/>
      <c r="B48" s="40" t="s">
        <v>220</v>
      </c>
      <c r="C48" s="40"/>
      <c r="D48" s="12"/>
      <c r="E48" s="12"/>
      <c r="F48" s="12"/>
      <c r="G48" s="12"/>
      <c r="H48" s="12"/>
      <c r="I48" s="12"/>
      <c r="J48" s="12"/>
      <c r="K48" s="13"/>
      <c r="L48" s="14"/>
      <c r="M48" s="14"/>
      <c r="N48" s="10"/>
    </row>
    <row r="49" spans="11:13" s="8" customFormat="1" ht="11.25">
      <c r="K49" s="7"/>
      <c r="L49" s="2"/>
      <c r="M49" s="2"/>
    </row>
    <row r="50" spans="2:13" s="2" customFormat="1" ht="15.75">
      <c r="B50" s="9"/>
      <c r="C50" s="38" t="s">
        <v>191</v>
      </c>
      <c r="D50" s="39" t="s">
        <v>211</v>
      </c>
      <c r="E50" s="29"/>
      <c r="F50" s="29"/>
      <c r="G50" s="29"/>
      <c r="H50" s="29"/>
      <c r="I50" s="29"/>
      <c r="J50" s="29"/>
      <c r="K50" s="128"/>
      <c r="L50" s="39" t="s">
        <v>102</v>
      </c>
      <c r="M50" s="29"/>
    </row>
    <row r="51" spans="2:13" s="2" customFormat="1" ht="15.75">
      <c r="B51" s="9"/>
      <c r="C51" s="38"/>
      <c r="D51" s="39" t="s">
        <v>212</v>
      </c>
      <c r="E51" s="29"/>
      <c r="F51" s="29"/>
      <c r="G51" s="29"/>
      <c r="H51" s="29"/>
      <c r="I51" s="29"/>
      <c r="J51" s="29"/>
      <c r="K51" s="128"/>
      <c r="L51" s="39" t="s">
        <v>103</v>
      </c>
      <c r="M51" s="29"/>
    </row>
    <row r="52" spans="2:13" s="2" customFormat="1" ht="15.75">
      <c r="B52" s="9"/>
      <c r="C52" s="38"/>
      <c r="D52" s="39" t="s">
        <v>213</v>
      </c>
      <c r="E52" s="29"/>
      <c r="F52" s="29"/>
      <c r="G52" s="29"/>
      <c r="H52" s="29"/>
      <c r="I52" s="29"/>
      <c r="J52" s="29"/>
      <c r="K52" s="128"/>
      <c r="L52" s="39" t="s">
        <v>104</v>
      </c>
      <c r="M52" s="29"/>
    </row>
    <row r="53" spans="2:13" s="2" customFormat="1" ht="15.75">
      <c r="B53" s="9"/>
      <c r="C53" s="38"/>
      <c r="D53" s="39" t="s">
        <v>214</v>
      </c>
      <c r="E53" s="29"/>
      <c r="F53" s="29"/>
      <c r="G53" s="29"/>
      <c r="H53" s="29"/>
      <c r="I53" s="29"/>
      <c r="J53" s="29"/>
      <c r="K53" s="128"/>
      <c r="L53" s="39" t="s">
        <v>105</v>
      </c>
      <c r="M53" s="29"/>
    </row>
    <row r="54" spans="2:13" s="2" customFormat="1" ht="15.75">
      <c r="B54" s="9"/>
      <c r="C54" s="38"/>
      <c r="D54" s="39" t="s">
        <v>215</v>
      </c>
      <c r="E54" s="29"/>
      <c r="F54" s="29"/>
      <c r="G54" s="29"/>
      <c r="H54" s="29"/>
      <c r="I54" s="29"/>
      <c r="J54" s="29"/>
      <c r="K54" s="128"/>
      <c r="L54" s="39" t="s">
        <v>106</v>
      </c>
      <c r="M54" s="29"/>
    </row>
    <row r="55" spans="2:13" s="2" customFormat="1" ht="15.75">
      <c r="B55" s="9"/>
      <c r="C55" s="38"/>
      <c r="D55" s="39" t="s">
        <v>216</v>
      </c>
      <c r="E55" s="29"/>
      <c r="F55" s="29"/>
      <c r="G55" s="29"/>
      <c r="H55" s="29"/>
      <c r="I55" s="29"/>
      <c r="J55" s="29"/>
      <c r="K55" s="128"/>
      <c r="L55" s="39" t="s">
        <v>107</v>
      </c>
      <c r="M55" s="29"/>
    </row>
    <row r="56" spans="2:13" s="2" customFormat="1" ht="15.75">
      <c r="B56" s="9"/>
      <c r="C56" s="38"/>
      <c r="D56" s="39" t="s">
        <v>217</v>
      </c>
      <c r="E56" s="29"/>
      <c r="F56" s="29"/>
      <c r="G56" s="29"/>
      <c r="H56" s="29"/>
      <c r="I56" s="29"/>
      <c r="J56" s="29"/>
      <c r="K56" s="128"/>
      <c r="L56" s="39" t="s">
        <v>108</v>
      </c>
      <c r="M56" s="29"/>
    </row>
    <row r="57" spans="2:13" s="2" customFormat="1" ht="15.75">
      <c r="B57" s="9"/>
      <c r="C57" s="38"/>
      <c r="D57" s="29" t="s">
        <v>270</v>
      </c>
      <c r="E57" s="29"/>
      <c r="F57" s="29"/>
      <c r="G57" s="29"/>
      <c r="H57" s="29"/>
      <c r="I57" s="29"/>
      <c r="J57" s="29"/>
      <c r="K57" s="128"/>
      <c r="L57" s="39" t="s">
        <v>139</v>
      </c>
      <c r="M57" s="29"/>
    </row>
    <row r="58" spans="2:13" s="2" customFormat="1" ht="15.75">
      <c r="B58" s="9"/>
      <c r="C58" s="38"/>
      <c r="D58" s="29" t="s">
        <v>141</v>
      </c>
      <c r="E58" s="29"/>
      <c r="F58" s="29"/>
      <c r="G58" s="29"/>
      <c r="H58" s="29"/>
      <c r="I58" s="29"/>
      <c r="J58" s="29"/>
      <c r="K58" s="128"/>
      <c r="L58" s="39" t="s">
        <v>140</v>
      </c>
      <c r="M58" s="29"/>
    </row>
    <row r="59" spans="2:13" s="2" customFormat="1" ht="15.75">
      <c r="B59" s="9"/>
      <c r="C59" s="38"/>
      <c r="D59" s="39" t="s">
        <v>218</v>
      </c>
      <c r="E59" s="29"/>
      <c r="F59" s="29"/>
      <c r="G59" s="29"/>
      <c r="H59" s="29"/>
      <c r="I59" s="29"/>
      <c r="J59" s="29"/>
      <c r="K59" s="128"/>
      <c r="L59" s="39" t="s">
        <v>137</v>
      </c>
      <c r="M59" s="29"/>
    </row>
    <row r="60" spans="2:13" s="2" customFormat="1" ht="15.75">
      <c r="B60" s="9"/>
      <c r="C60" s="38"/>
      <c r="D60" s="39" t="s">
        <v>219</v>
      </c>
      <c r="E60" s="29"/>
      <c r="F60" s="29"/>
      <c r="G60" s="29"/>
      <c r="H60" s="29"/>
      <c r="I60" s="29"/>
      <c r="J60" s="29"/>
      <c r="K60" s="128"/>
      <c r="L60" s="39" t="s">
        <v>138</v>
      </c>
      <c r="M60" s="29"/>
    </row>
    <row r="61" s="2" customFormat="1" ht="11.25">
      <c r="K61" s="7"/>
    </row>
  </sheetData>
  <printOptions/>
  <pageMargins left="0.42" right="0.43" top="1" bottom="1" header="0.512" footer="0.512"/>
  <pageSetup fitToHeight="1" fitToWidth="1" horizontalDpi="600" verticalDpi="600" orientation="portrait" paperSize="9" scale="87" r:id="rId2"/>
  <headerFooter alignWithMargins="0">
    <oddHeader>&amp;R&amp;A</oddHeader>
    <oddFooter>&amp;CFCR-TX-F015   
Sep.8, 2005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F19"/>
  <sheetViews>
    <sheetView showGridLines="0" workbookViewId="0" topLeftCell="A1">
      <selection activeCell="C24" sqref="C24"/>
    </sheetView>
  </sheetViews>
  <sheetFormatPr defaultColWidth="9.00390625" defaultRowHeight="13.5"/>
  <cols>
    <col min="1" max="1" width="11.75390625" style="42" customWidth="1"/>
    <col min="2" max="2" width="7.75390625" style="42" customWidth="1"/>
    <col min="3" max="3" width="32.875" style="42" bestFit="1" customWidth="1"/>
    <col min="4" max="4" width="8.75390625" style="43" customWidth="1"/>
    <col min="5" max="5" width="3.125" style="42" bestFit="1" customWidth="1"/>
    <col min="6" max="7" width="8.75390625" style="42" customWidth="1"/>
    <col min="8" max="16384" width="9.00390625" style="42" customWidth="1"/>
  </cols>
  <sheetData>
    <row r="2" ht="14.25">
      <c r="A2" s="42" t="s">
        <v>24</v>
      </c>
    </row>
    <row r="4" ht="14.25">
      <c r="A4" s="44" t="s">
        <v>62</v>
      </c>
    </row>
    <row r="5" ht="14.25">
      <c r="B5" s="42" t="s">
        <v>23</v>
      </c>
    </row>
    <row r="6" spans="3:6" ht="14.25">
      <c r="C6" s="42" t="s">
        <v>188</v>
      </c>
      <c r="D6" s="45"/>
      <c r="E6" s="42" t="s">
        <v>38</v>
      </c>
      <c r="F6" s="55"/>
    </row>
    <row r="7" spans="3:4" ht="14.25">
      <c r="C7" s="42" t="s">
        <v>189</v>
      </c>
      <c r="D7" s="45"/>
    </row>
    <row r="9" spans="3:4" ht="14.25">
      <c r="C9" s="42" t="s">
        <v>190</v>
      </c>
      <c r="D9" s="45"/>
    </row>
    <row r="10" spans="3:4" ht="14.25">
      <c r="C10" s="42" t="s">
        <v>237</v>
      </c>
      <c r="D10" s="45"/>
    </row>
    <row r="11" ht="14.25">
      <c r="D11" s="52"/>
    </row>
    <row r="13" s="51" customFormat="1" ht="14.25">
      <c r="D13" s="52"/>
    </row>
    <row r="14" ht="14.25">
      <c r="D14" s="52"/>
    </row>
    <row r="15" ht="14.25">
      <c r="D15" s="52"/>
    </row>
    <row r="16" ht="14.25">
      <c r="D16" s="52"/>
    </row>
    <row r="17" ht="14.25">
      <c r="D17" s="52"/>
    </row>
    <row r="18" spans="3:4" s="51" customFormat="1" ht="14.25">
      <c r="C18" s="42"/>
      <c r="D18" s="52"/>
    </row>
    <row r="19" ht="14.25">
      <c r="D19" s="52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2:F36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16.625" style="42" customWidth="1"/>
    <col min="2" max="2" width="7.75390625" style="42" customWidth="1"/>
    <col min="3" max="3" width="32.875" style="42" bestFit="1" customWidth="1"/>
    <col min="4" max="4" width="8.75390625" style="43" customWidth="1"/>
    <col min="5" max="5" width="3.125" style="42" bestFit="1" customWidth="1"/>
    <col min="6" max="7" width="8.75390625" style="42" customWidth="1"/>
    <col min="8" max="16384" width="9.00390625" style="42" customWidth="1"/>
  </cols>
  <sheetData>
    <row r="2" ht="14.25">
      <c r="A2" s="42" t="s">
        <v>24</v>
      </c>
    </row>
    <row r="4" ht="14.25">
      <c r="A4" s="44" t="s">
        <v>63</v>
      </c>
    </row>
    <row r="5" ht="14.25">
      <c r="B5" s="42" t="s">
        <v>25</v>
      </c>
    </row>
    <row r="6" spans="3:4" ht="14.25">
      <c r="C6" s="42" t="s">
        <v>26</v>
      </c>
      <c r="D6" s="45"/>
    </row>
    <row r="7" spans="3:4" ht="14.25">
      <c r="C7" s="42" t="s">
        <v>27</v>
      </c>
      <c r="D7" s="45"/>
    </row>
    <row r="8" spans="3:4" ht="14.25">
      <c r="C8" s="42" t="s">
        <v>28</v>
      </c>
      <c r="D8" s="45"/>
    </row>
    <row r="9" spans="3:4" ht="14.25">
      <c r="C9" s="42" t="s">
        <v>29</v>
      </c>
      <c r="D9" s="45"/>
    </row>
    <row r="10" spans="3:4" ht="14.25">
      <c r="C10" s="42" t="s">
        <v>30</v>
      </c>
      <c r="D10" s="45"/>
    </row>
    <row r="11" spans="3:4" ht="14.25">
      <c r="C11" s="42" t="s">
        <v>31</v>
      </c>
      <c r="D11" s="45"/>
    </row>
    <row r="12" spans="3:4" ht="14.25">
      <c r="C12" s="42" t="s">
        <v>32</v>
      </c>
      <c r="D12" s="45"/>
    </row>
    <row r="13" spans="3:4" ht="14.25">
      <c r="C13" s="42" t="s">
        <v>33</v>
      </c>
      <c r="D13" s="45"/>
    </row>
    <row r="14" spans="3:4" ht="14.25">
      <c r="C14" s="42" t="s">
        <v>34</v>
      </c>
      <c r="D14" s="45"/>
    </row>
    <row r="15" spans="3:4" ht="14.25">
      <c r="C15" s="42" t="s">
        <v>2</v>
      </c>
      <c r="D15" s="45"/>
    </row>
    <row r="16" spans="3:4" ht="14.25">
      <c r="C16" s="42" t="s">
        <v>35</v>
      </c>
      <c r="D16" s="45"/>
    </row>
    <row r="17" spans="3:4" ht="14.25">
      <c r="C17" s="42" t="s">
        <v>36</v>
      </c>
      <c r="D17" s="45"/>
    </row>
    <row r="19" ht="14.25">
      <c r="B19" s="42" t="s">
        <v>37</v>
      </c>
    </row>
    <row r="20" spans="3:6" ht="14.25">
      <c r="C20" s="42" t="s">
        <v>188</v>
      </c>
      <c r="D20" s="45"/>
      <c r="E20" s="42" t="s">
        <v>38</v>
      </c>
      <c r="F20" s="55"/>
    </row>
    <row r="21" spans="3:4" ht="14.25">
      <c r="C21" s="42" t="s">
        <v>189</v>
      </c>
      <c r="D21" s="45"/>
    </row>
    <row r="22" spans="3:6" ht="14.25">
      <c r="C22" s="42" t="s">
        <v>235</v>
      </c>
      <c r="D22" s="45"/>
      <c r="E22" s="42" t="s">
        <v>38</v>
      </c>
      <c r="F22" s="55"/>
    </row>
    <row r="23" spans="3:4" ht="14.25">
      <c r="C23" s="42" t="s">
        <v>236</v>
      </c>
      <c r="D23" s="45"/>
    </row>
    <row r="25" spans="3:4" ht="14.25">
      <c r="C25" s="42" t="s">
        <v>190</v>
      </c>
      <c r="D25" s="45"/>
    </row>
    <row r="26" spans="3:4" ht="14.25">
      <c r="C26" s="42" t="s">
        <v>237</v>
      </c>
      <c r="D26" s="45"/>
    </row>
    <row r="27" spans="3:4" ht="14.25">
      <c r="C27" s="42" t="s">
        <v>238</v>
      </c>
      <c r="D27" s="45"/>
    </row>
    <row r="28" spans="3:4" ht="14.25">
      <c r="C28" s="42" t="s">
        <v>239</v>
      </c>
      <c r="D28" s="45"/>
    </row>
    <row r="30" s="51" customFormat="1" ht="14.25">
      <c r="D30" s="52"/>
    </row>
    <row r="31" ht="14.25">
      <c r="D31" s="52"/>
    </row>
    <row r="32" ht="14.25">
      <c r="D32" s="52"/>
    </row>
    <row r="33" ht="14.25">
      <c r="D33" s="52"/>
    </row>
    <row r="34" ht="14.25">
      <c r="D34" s="52"/>
    </row>
    <row r="35" s="51" customFormat="1" ht="14.25">
      <c r="D35" s="52"/>
    </row>
    <row r="36" ht="14.25">
      <c r="D36" s="52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2:I39"/>
  <sheetViews>
    <sheetView showGridLines="0" workbookViewId="0" topLeftCell="A13">
      <selection activeCell="C7" sqref="C7"/>
    </sheetView>
  </sheetViews>
  <sheetFormatPr defaultColWidth="9.00390625" defaultRowHeight="13.5"/>
  <cols>
    <col min="1" max="1" width="7.875" style="42" customWidth="1"/>
    <col min="2" max="2" width="7.75390625" style="42" customWidth="1"/>
    <col min="3" max="3" width="32.875" style="42" bestFit="1" customWidth="1"/>
    <col min="4" max="4" width="8.75390625" style="43" customWidth="1"/>
    <col min="5" max="5" width="3.125" style="42" bestFit="1" customWidth="1"/>
    <col min="6" max="7" width="8.75390625" style="42" customWidth="1"/>
    <col min="8" max="16384" width="9.00390625" style="42" customWidth="1"/>
  </cols>
  <sheetData>
    <row r="2" ht="14.25">
      <c r="A2" s="42" t="s">
        <v>24</v>
      </c>
    </row>
    <row r="4" ht="14.25">
      <c r="A4" s="53" t="s">
        <v>65</v>
      </c>
    </row>
    <row r="5" ht="14.25">
      <c r="B5" s="42" t="s">
        <v>25</v>
      </c>
    </row>
    <row r="6" ht="14.25">
      <c r="C6" s="55"/>
    </row>
    <row r="8" ht="14.25">
      <c r="B8" s="42" t="s">
        <v>37</v>
      </c>
    </row>
    <row r="9" spans="3:6" ht="14.25">
      <c r="C9" s="42" t="s">
        <v>188</v>
      </c>
      <c r="D9" s="45"/>
      <c r="E9" s="42" t="s">
        <v>38</v>
      </c>
      <c r="F9" s="55"/>
    </row>
    <row r="10" spans="3:4" ht="14.25">
      <c r="C10" s="42" t="s">
        <v>189</v>
      </c>
      <c r="D10" s="45"/>
    </row>
    <row r="11" spans="3:6" ht="14.25">
      <c r="C11" s="42" t="s">
        <v>235</v>
      </c>
      <c r="D11" s="45"/>
      <c r="E11" s="42" t="s">
        <v>38</v>
      </c>
      <c r="F11" s="55"/>
    </row>
    <row r="12" spans="3:4" ht="14.25">
      <c r="C12" s="42" t="s">
        <v>236</v>
      </c>
      <c r="D12" s="45"/>
    </row>
    <row r="14" spans="3:4" ht="14.25">
      <c r="C14" s="42" t="s">
        <v>190</v>
      </c>
      <c r="D14" s="45"/>
    </row>
    <row r="15" spans="3:4" ht="14.25">
      <c r="C15" s="42" t="s">
        <v>237</v>
      </c>
      <c r="D15" s="45"/>
    </row>
    <row r="16" spans="3:4" ht="14.25">
      <c r="C16" s="42" t="s">
        <v>238</v>
      </c>
      <c r="D16" s="45"/>
    </row>
    <row r="17" spans="3:4" ht="14.25">
      <c r="C17" s="42" t="s">
        <v>239</v>
      </c>
      <c r="D17" s="45"/>
    </row>
    <row r="19" s="51" customFormat="1" ht="14.25">
      <c r="D19" s="54"/>
    </row>
    <row r="20" s="51" customFormat="1" ht="14.25">
      <c r="B20" s="54" t="s">
        <v>166</v>
      </c>
    </row>
    <row r="21" spans="2:4" s="51" customFormat="1" ht="14.25">
      <c r="B21" s="54"/>
      <c r="C21" s="59" t="s">
        <v>21</v>
      </c>
      <c r="D21" s="55"/>
    </row>
    <row r="22" s="51" customFormat="1" ht="15" thickBot="1">
      <c r="D22" s="54"/>
    </row>
    <row r="23" spans="4:8" ht="15" thickTop="1">
      <c r="D23" s="68"/>
      <c r="E23" s="113" t="s">
        <v>273</v>
      </c>
      <c r="F23" s="60" t="s">
        <v>163</v>
      </c>
      <c r="G23" s="131" t="s">
        <v>271</v>
      </c>
      <c r="H23" s="62" t="s">
        <v>166</v>
      </c>
    </row>
    <row r="24" spans="4:9" ht="14.25">
      <c r="D24" s="69"/>
      <c r="E24" s="54"/>
      <c r="F24" s="63">
        <v>1</v>
      </c>
      <c r="G24" s="55"/>
      <c r="H24" s="64"/>
      <c r="I24" s="51"/>
    </row>
    <row r="25" spans="4:9" ht="14.25">
      <c r="D25" s="69"/>
      <c r="E25" s="54"/>
      <c r="F25" s="63">
        <v>2</v>
      </c>
      <c r="G25" s="55"/>
      <c r="H25" s="64"/>
      <c r="I25" s="51"/>
    </row>
    <row r="26" spans="4:9" ht="14.25">
      <c r="D26" s="69"/>
      <c r="E26" s="54"/>
      <c r="F26" s="63">
        <v>3</v>
      </c>
      <c r="G26" s="55"/>
      <c r="H26" s="64"/>
      <c r="I26" s="51"/>
    </row>
    <row r="27" spans="4:8" s="51" customFormat="1" ht="15" thickBot="1">
      <c r="D27" s="69"/>
      <c r="E27" s="54"/>
      <c r="F27" s="65">
        <v>4</v>
      </c>
      <c r="G27" s="66"/>
      <c r="H27" s="67"/>
    </row>
    <row r="28" spans="4:5" ht="15" thickTop="1">
      <c r="D28" s="70"/>
      <c r="E28" s="53"/>
    </row>
    <row r="29" spans="2:5" ht="14.25">
      <c r="B29" s="53" t="s">
        <v>246</v>
      </c>
      <c r="D29" s="53"/>
      <c r="E29" s="53"/>
    </row>
    <row r="30" spans="2:5" ht="14.25">
      <c r="B30" s="53"/>
      <c r="C30" s="44" t="s">
        <v>246</v>
      </c>
      <c r="D30" s="57"/>
      <c r="E30" s="53"/>
    </row>
    <row r="31" spans="4:5" ht="15" thickBot="1">
      <c r="D31" s="70"/>
      <c r="E31" s="53"/>
    </row>
    <row r="32" spans="1:9" ht="15" thickTop="1">
      <c r="A32" s="51"/>
      <c r="B32" s="51"/>
      <c r="C32" s="51"/>
      <c r="D32" s="69"/>
      <c r="E32" s="129" t="s">
        <v>272</v>
      </c>
      <c r="F32" s="60" t="s">
        <v>163</v>
      </c>
      <c r="G32" s="131" t="s">
        <v>271</v>
      </c>
      <c r="H32" s="62" t="s">
        <v>0</v>
      </c>
      <c r="I32" s="51"/>
    </row>
    <row r="33" spans="1:9" ht="14.25">
      <c r="A33" s="51"/>
      <c r="B33" s="51"/>
      <c r="C33" s="51"/>
      <c r="D33" s="69"/>
      <c r="E33" s="54"/>
      <c r="F33" s="63">
        <v>1</v>
      </c>
      <c r="G33" s="55"/>
      <c r="H33" s="64"/>
      <c r="I33" s="51"/>
    </row>
    <row r="34" spans="1:9" ht="14.25">
      <c r="A34" s="51"/>
      <c r="B34" s="51"/>
      <c r="C34" s="51"/>
      <c r="D34" s="69"/>
      <c r="E34" s="54"/>
      <c r="F34" s="63">
        <v>2</v>
      </c>
      <c r="G34" s="55"/>
      <c r="H34" s="64"/>
      <c r="I34" s="51"/>
    </row>
    <row r="35" spans="1:9" ht="14.25">
      <c r="A35" s="51"/>
      <c r="B35" s="51"/>
      <c r="C35" s="51"/>
      <c r="D35" s="69"/>
      <c r="E35" s="54"/>
      <c r="F35" s="63">
        <v>3</v>
      </c>
      <c r="G35" s="55"/>
      <c r="H35" s="64"/>
      <c r="I35" s="51"/>
    </row>
    <row r="36" spans="1:9" ht="15" thickBot="1">
      <c r="A36" s="51"/>
      <c r="B36" s="51"/>
      <c r="C36" s="51"/>
      <c r="D36" s="69"/>
      <c r="E36" s="54"/>
      <c r="F36" s="65">
        <v>4</v>
      </c>
      <c r="G36" s="66"/>
      <c r="H36" s="67"/>
      <c r="I36" s="51"/>
    </row>
    <row r="37" ht="15" thickTop="1">
      <c r="D37" s="53"/>
    </row>
    <row r="38" spans="3:4" ht="14.25">
      <c r="C38" s="53" t="s">
        <v>247</v>
      </c>
      <c r="D38" s="57"/>
    </row>
    <row r="39" ht="14.25">
      <c r="D39" s="53"/>
    </row>
  </sheetData>
  <printOptions/>
  <pageMargins left="0.46" right="0.34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J33"/>
  <sheetViews>
    <sheetView showGridLines="0" zoomScale="150" zoomScaleNormal="150" workbookViewId="0" topLeftCell="A1">
      <selection activeCell="I31" sqref="I31"/>
    </sheetView>
  </sheetViews>
  <sheetFormatPr defaultColWidth="9.00390625" defaultRowHeight="13.5"/>
  <cols>
    <col min="1" max="1" width="2.625" style="51" customWidth="1"/>
    <col min="2" max="2" width="7.125" style="42" customWidth="1"/>
    <col min="3" max="3" width="8.375" style="42" customWidth="1"/>
    <col min="4" max="4" width="32.625" style="42" customWidth="1"/>
    <col min="5" max="7" width="5.00390625" style="44" customWidth="1"/>
    <col min="8" max="8" width="5.00390625" style="101" customWidth="1"/>
    <col min="9" max="10" width="5.00390625" style="44" customWidth="1"/>
    <col min="11" max="11" width="18.125" style="42" customWidth="1"/>
    <col min="12" max="16384" width="9.00390625" style="42" customWidth="1"/>
  </cols>
  <sheetData>
    <row r="1" spans="1:10" ht="15">
      <c r="A1" s="54" t="s">
        <v>162</v>
      </c>
      <c r="B1" s="54"/>
      <c r="C1" s="54"/>
      <c r="D1" s="54"/>
      <c r="E1" s="54"/>
      <c r="F1" s="52"/>
      <c r="G1" s="52"/>
      <c r="H1" s="71"/>
      <c r="I1" s="52"/>
      <c r="J1" s="52"/>
    </row>
    <row r="2" spans="1:10" ht="15">
      <c r="A2" s="54"/>
      <c r="B2" s="54"/>
      <c r="C2" s="54"/>
      <c r="D2" s="54"/>
      <c r="E2" s="54"/>
      <c r="F2" s="52"/>
      <c r="G2" s="52"/>
      <c r="H2" s="71"/>
      <c r="I2" s="52"/>
      <c r="J2" s="52"/>
    </row>
    <row r="3" spans="1:10" ht="15">
      <c r="A3" s="72" t="s">
        <v>173</v>
      </c>
      <c r="B3" s="73"/>
      <c r="C3" s="72"/>
      <c r="D3" s="72"/>
      <c r="E3" s="72"/>
      <c r="F3" s="74"/>
      <c r="G3" s="74"/>
      <c r="H3" s="75"/>
      <c r="I3" s="74"/>
      <c r="J3" s="74"/>
    </row>
    <row r="4" spans="1:10" ht="15">
      <c r="A4" s="54"/>
      <c r="B4" s="54" t="s">
        <v>168</v>
      </c>
      <c r="C4" s="54" t="s">
        <v>169</v>
      </c>
      <c r="E4" s="57"/>
      <c r="F4" s="76"/>
      <c r="G4" s="52"/>
      <c r="H4" s="71"/>
      <c r="I4" s="52"/>
      <c r="J4" s="52"/>
    </row>
    <row r="5" spans="1:10" ht="15">
      <c r="A5" s="54"/>
      <c r="B5" s="54" t="s">
        <v>168</v>
      </c>
      <c r="C5" s="54" t="s">
        <v>170</v>
      </c>
      <c r="E5" s="52"/>
      <c r="F5" s="45"/>
      <c r="G5" s="52"/>
      <c r="H5" s="71"/>
      <c r="I5" s="52"/>
      <c r="J5" s="52"/>
    </row>
    <row r="6" spans="1:10" ht="15">
      <c r="A6" s="54"/>
      <c r="B6" s="54" t="s">
        <v>168</v>
      </c>
      <c r="C6" s="54" t="s">
        <v>171</v>
      </c>
      <c r="E6" s="52"/>
      <c r="F6" s="52"/>
      <c r="G6" s="45"/>
      <c r="H6" s="71"/>
      <c r="I6" s="52"/>
      <c r="J6" s="52"/>
    </row>
    <row r="7" spans="1:10" ht="15">
      <c r="A7" s="54"/>
      <c r="B7" s="54" t="s">
        <v>178</v>
      </c>
      <c r="C7" s="54" t="s">
        <v>169</v>
      </c>
      <c r="E7" s="52"/>
      <c r="F7" s="52"/>
      <c r="G7" s="52"/>
      <c r="H7" s="46" t="s">
        <v>191</v>
      </c>
      <c r="I7" s="52"/>
      <c r="J7" s="52"/>
    </row>
    <row r="8" spans="1:10" ht="15">
      <c r="A8" s="54"/>
      <c r="B8" s="54" t="s">
        <v>178</v>
      </c>
      <c r="C8" s="54" t="s">
        <v>170</v>
      </c>
      <c r="E8" s="52"/>
      <c r="F8" s="52"/>
      <c r="G8" s="52"/>
      <c r="H8" s="71"/>
      <c r="I8" s="45"/>
      <c r="J8" s="52"/>
    </row>
    <row r="9" spans="1:10" ht="15">
      <c r="A9" s="54"/>
      <c r="B9" s="54" t="s">
        <v>178</v>
      </c>
      <c r="C9" s="54" t="s">
        <v>171</v>
      </c>
      <c r="E9" s="52"/>
      <c r="F9" s="52"/>
      <c r="G9" s="52"/>
      <c r="H9" s="71"/>
      <c r="I9" s="52"/>
      <c r="J9" s="45"/>
    </row>
    <row r="10" spans="1:10" ht="15">
      <c r="A10" s="72" t="s">
        <v>175</v>
      </c>
      <c r="B10" s="73"/>
      <c r="C10" s="72"/>
      <c r="D10" s="72"/>
      <c r="E10" s="72"/>
      <c r="F10" s="74"/>
      <c r="G10" s="74"/>
      <c r="H10" s="75"/>
      <c r="I10" s="74"/>
      <c r="J10" s="74"/>
    </row>
    <row r="11" spans="1:10" ht="15">
      <c r="A11" s="120" t="s">
        <v>267</v>
      </c>
      <c r="B11" s="54" t="s">
        <v>176</v>
      </c>
      <c r="C11" s="54"/>
      <c r="E11" s="77"/>
      <c r="F11" s="78"/>
      <c r="G11" s="78"/>
      <c r="H11" s="79" t="s">
        <v>172</v>
      </c>
      <c r="I11" s="78"/>
      <c r="J11" s="80"/>
    </row>
    <row r="12" spans="1:10" ht="15">
      <c r="A12" s="120" t="s">
        <v>267</v>
      </c>
      <c r="B12" s="54" t="s">
        <v>177</v>
      </c>
      <c r="C12" s="54"/>
      <c r="E12" s="77"/>
      <c r="F12" s="78"/>
      <c r="G12" s="78"/>
      <c r="H12" s="79" t="s">
        <v>194</v>
      </c>
      <c r="I12" s="78"/>
      <c r="J12" s="80"/>
    </row>
    <row r="13" spans="1:10" ht="15">
      <c r="A13" s="72" t="s">
        <v>174</v>
      </c>
      <c r="B13" s="73"/>
      <c r="C13" s="72"/>
      <c r="D13" s="72"/>
      <c r="E13" s="72"/>
      <c r="F13" s="74"/>
      <c r="G13" s="74"/>
      <c r="H13" s="75"/>
      <c r="I13" s="74"/>
      <c r="J13" s="74"/>
    </row>
    <row r="14" spans="1:10" ht="14.25">
      <c r="A14" s="52"/>
      <c r="B14" s="81" t="s">
        <v>249</v>
      </c>
      <c r="C14" s="82"/>
      <c r="D14" s="83" t="s">
        <v>146</v>
      </c>
      <c r="E14" s="84"/>
      <c r="F14" s="84"/>
      <c r="G14" s="84"/>
      <c r="H14" s="32">
        <v>0.6043</v>
      </c>
      <c r="I14" s="84"/>
      <c r="J14" s="84"/>
    </row>
    <row r="15" spans="1:10" ht="15">
      <c r="A15" s="52"/>
      <c r="B15" s="102" t="s">
        <v>250</v>
      </c>
      <c r="C15" s="82"/>
      <c r="D15" s="83" t="s">
        <v>147</v>
      </c>
      <c r="E15" s="84"/>
      <c r="F15" s="84"/>
      <c r="G15" s="84"/>
      <c r="H15" s="32">
        <v>0.984</v>
      </c>
      <c r="I15" s="84"/>
      <c r="J15" s="84"/>
    </row>
    <row r="16" spans="1:10" ht="15">
      <c r="A16" s="52"/>
      <c r="B16" s="102" t="s">
        <v>251</v>
      </c>
      <c r="C16" s="82"/>
      <c r="D16" s="83" t="s">
        <v>179</v>
      </c>
      <c r="E16" s="84"/>
      <c r="F16" s="84"/>
      <c r="G16" s="84"/>
      <c r="H16" s="32">
        <v>0.6</v>
      </c>
      <c r="I16" s="84"/>
      <c r="J16" s="84"/>
    </row>
    <row r="17" spans="2:10" ht="14.25">
      <c r="B17" s="58" t="s">
        <v>180</v>
      </c>
      <c r="C17" s="82" t="s">
        <v>153</v>
      </c>
      <c r="D17" s="85" t="s">
        <v>148</v>
      </c>
      <c r="E17" s="84"/>
      <c r="F17" s="84"/>
      <c r="G17" s="84"/>
      <c r="H17" s="32">
        <v>0.03162</v>
      </c>
      <c r="I17" s="84"/>
      <c r="J17" s="84"/>
    </row>
    <row r="18" spans="2:10" ht="14.25">
      <c r="B18" s="58" t="s">
        <v>264</v>
      </c>
      <c r="C18" s="82"/>
      <c r="D18" s="85" t="s">
        <v>149</v>
      </c>
      <c r="E18" s="86" t="s">
        <v>142</v>
      </c>
      <c r="F18" s="86" t="s">
        <v>142</v>
      </c>
      <c r="G18" s="86" t="s">
        <v>142</v>
      </c>
      <c r="H18" s="32">
        <v>1</v>
      </c>
      <c r="I18" s="84"/>
      <c r="J18" s="84"/>
    </row>
    <row r="19" spans="2:10" ht="14.25">
      <c r="B19" s="87" t="s">
        <v>263</v>
      </c>
      <c r="C19" s="82" t="s">
        <v>181</v>
      </c>
      <c r="D19" s="85" t="s">
        <v>182</v>
      </c>
      <c r="E19" s="84"/>
      <c r="F19" s="84"/>
      <c r="G19" s="84"/>
      <c r="H19" s="32">
        <v>1.25</v>
      </c>
      <c r="I19" s="84"/>
      <c r="J19" s="84"/>
    </row>
    <row r="20" spans="2:10" ht="14.25">
      <c r="B20" s="87" t="s">
        <v>262</v>
      </c>
      <c r="C20" s="82" t="s">
        <v>181</v>
      </c>
      <c r="D20" s="85" t="s">
        <v>159</v>
      </c>
      <c r="E20" s="86" t="s">
        <v>142</v>
      </c>
      <c r="F20" s="84"/>
      <c r="G20" s="86" t="s">
        <v>142</v>
      </c>
      <c r="H20" s="88"/>
      <c r="I20" s="84"/>
      <c r="J20" s="86" t="s">
        <v>142</v>
      </c>
    </row>
    <row r="21" spans="1:10" ht="15">
      <c r="A21" s="119" t="s">
        <v>267</v>
      </c>
      <c r="B21" s="58" t="s">
        <v>143</v>
      </c>
      <c r="C21" s="82" t="s">
        <v>155</v>
      </c>
      <c r="D21" s="85" t="s">
        <v>157</v>
      </c>
      <c r="E21" s="45"/>
      <c r="F21" s="45"/>
      <c r="G21" s="45"/>
      <c r="H21" s="89">
        <v>273.15</v>
      </c>
      <c r="I21" s="45"/>
      <c r="J21" s="45"/>
    </row>
    <row r="22" spans="1:10" ht="15">
      <c r="A22" s="119" t="s">
        <v>267</v>
      </c>
      <c r="B22" s="58" t="s">
        <v>265</v>
      </c>
      <c r="C22" s="82" t="s">
        <v>156</v>
      </c>
      <c r="D22" s="85" t="s">
        <v>158</v>
      </c>
      <c r="E22" s="86" t="s">
        <v>142</v>
      </c>
      <c r="F22" s="86" t="s">
        <v>142</v>
      </c>
      <c r="G22" s="86" t="s">
        <v>142</v>
      </c>
      <c r="H22" s="89">
        <v>101.325</v>
      </c>
      <c r="I22" s="45"/>
      <c r="J22" s="45"/>
    </row>
    <row r="23" spans="1:10" ht="15">
      <c r="A23" s="119" t="s">
        <v>267</v>
      </c>
      <c r="B23" s="58" t="s">
        <v>160</v>
      </c>
      <c r="C23" s="82" t="s">
        <v>183</v>
      </c>
      <c r="D23" s="85" t="s">
        <v>161</v>
      </c>
      <c r="E23" s="45"/>
      <c r="F23" s="45"/>
      <c r="G23" s="45"/>
      <c r="H23" s="88"/>
      <c r="I23" s="86" t="s">
        <v>142</v>
      </c>
      <c r="J23" s="86" t="s">
        <v>142</v>
      </c>
    </row>
    <row r="24" spans="2:10" ht="14.25">
      <c r="B24" s="58"/>
      <c r="C24" s="58"/>
      <c r="D24" s="58"/>
      <c r="E24" s="82"/>
      <c r="F24" s="82"/>
      <c r="G24" s="82"/>
      <c r="H24" s="90"/>
      <c r="I24" s="82"/>
      <c r="J24" s="82"/>
    </row>
    <row r="25" spans="1:10" ht="14.25">
      <c r="A25" s="91" t="s">
        <v>185</v>
      </c>
      <c r="B25" s="92"/>
      <c r="C25" s="92"/>
      <c r="D25" s="91"/>
      <c r="E25" s="93"/>
      <c r="F25" s="93"/>
      <c r="G25" s="93"/>
      <c r="H25" s="94"/>
      <c r="I25" s="93"/>
      <c r="J25" s="93"/>
    </row>
    <row r="26" spans="2:10" ht="14.25">
      <c r="B26" s="95" t="s">
        <v>184</v>
      </c>
      <c r="C26" s="95"/>
      <c r="D26" s="95" t="s">
        <v>152</v>
      </c>
      <c r="E26" s="45"/>
      <c r="F26" s="45"/>
      <c r="G26" s="45"/>
      <c r="H26" s="89">
        <f>1000^0.5</f>
        <v>31.622776601683793</v>
      </c>
      <c r="I26" s="45"/>
      <c r="J26" s="45"/>
    </row>
    <row r="27" spans="4:10" ht="14.25">
      <c r="D27" s="51"/>
      <c r="E27" s="96"/>
      <c r="F27" s="96"/>
      <c r="G27" s="97"/>
      <c r="H27" s="98"/>
      <c r="I27" s="97"/>
      <c r="J27" s="97"/>
    </row>
    <row r="28" spans="1:10" ht="14.25">
      <c r="A28" s="91" t="s">
        <v>186</v>
      </c>
      <c r="B28" s="92"/>
      <c r="C28" s="92"/>
      <c r="D28" s="91"/>
      <c r="E28" s="93"/>
      <c r="F28" s="93"/>
      <c r="G28" s="93"/>
      <c r="H28" s="94"/>
      <c r="I28" s="93"/>
      <c r="J28" s="93"/>
    </row>
    <row r="29" spans="1:10" ht="15">
      <c r="A29" s="119" t="s">
        <v>267</v>
      </c>
      <c r="B29" s="95" t="s">
        <v>150</v>
      </c>
      <c r="C29" s="95"/>
      <c r="D29" s="95" t="s">
        <v>261</v>
      </c>
      <c r="E29" s="45"/>
      <c r="F29" s="45"/>
      <c r="G29" s="45"/>
      <c r="H29" s="99">
        <f>PI()/4*H26*H14/(1-H16^4)^0.5*H15*H17^2*(2*H19*1/H18)^0.5</f>
        <v>0.025024872208477298</v>
      </c>
      <c r="I29" s="45"/>
      <c r="J29" s="45"/>
    </row>
    <row r="30" ht="14.25">
      <c r="H30" s="100"/>
    </row>
    <row r="31" spans="6:8" ht="14.25">
      <c r="F31" s="118"/>
      <c r="H31" s="100"/>
    </row>
    <row r="33" ht="15">
      <c r="A33" s="119" t="s">
        <v>268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H27"/>
  <sheetViews>
    <sheetView showGridLines="0" workbookViewId="0" topLeftCell="A1">
      <selection activeCell="A28" sqref="A28"/>
    </sheetView>
  </sheetViews>
  <sheetFormatPr defaultColWidth="9.00390625" defaultRowHeight="13.5"/>
  <cols>
    <col min="1" max="1" width="2.625" style="51" customWidth="1"/>
    <col min="2" max="2" width="7.125" style="42" customWidth="1"/>
    <col min="3" max="3" width="8.375" style="42" customWidth="1"/>
    <col min="4" max="4" width="32.625" style="42" customWidth="1"/>
    <col min="5" max="6" width="9.75390625" style="44" customWidth="1"/>
    <col min="7" max="7" width="9.75390625" style="101" customWidth="1"/>
    <col min="8" max="8" width="18.125" style="42" customWidth="1"/>
    <col min="9" max="16384" width="9.00390625" style="42" customWidth="1"/>
  </cols>
  <sheetData>
    <row r="1" spans="1:7" ht="15">
      <c r="A1" s="54" t="s">
        <v>252</v>
      </c>
      <c r="B1" s="54"/>
      <c r="C1" s="54"/>
      <c r="D1" s="54"/>
      <c r="E1" s="54"/>
      <c r="F1" s="54"/>
      <c r="G1" s="71"/>
    </row>
    <row r="2" spans="1:7" ht="15">
      <c r="A2" s="54"/>
      <c r="B2" s="54"/>
      <c r="C2" s="54"/>
      <c r="D2" s="54"/>
      <c r="E2" s="54"/>
      <c r="F2" s="54"/>
      <c r="G2" s="71"/>
    </row>
    <row r="3" spans="1:7" ht="15">
      <c r="A3" s="72" t="s">
        <v>173</v>
      </c>
      <c r="B3" s="73"/>
      <c r="C3" s="72"/>
      <c r="D3" s="72"/>
      <c r="E3" s="72"/>
      <c r="F3" s="72"/>
      <c r="G3" s="75"/>
    </row>
    <row r="4" spans="1:7" ht="15">
      <c r="A4" s="54"/>
      <c r="B4" s="54" t="s">
        <v>168</v>
      </c>
      <c r="C4" s="54" t="s">
        <v>253</v>
      </c>
      <c r="E4" s="57"/>
      <c r="F4" s="54"/>
      <c r="G4" s="71"/>
    </row>
    <row r="5" spans="1:7" ht="15">
      <c r="A5" s="54"/>
      <c r="B5" s="54" t="s">
        <v>178</v>
      </c>
      <c r="C5" s="54" t="s">
        <v>254</v>
      </c>
      <c r="E5" s="54"/>
      <c r="F5" s="46" t="s">
        <v>260</v>
      </c>
      <c r="G5" s="71"/>
    </row>
    <row r="6" spans="1:7" ht="15">
      <c r="A6" s="54"/>
      <c r="B6" s="54" t="s">
        <v>178</v>
      </c>
      <c r="C6" s="54" t="s">
        <v>171</v>
      </c>
      <c r="E6" s="52"/>
      <c r="F6" s="52"/>
      <c r="G6" s="46"/>
    </row>
    <row r="7" spans="1:7" ht="15">
      <c r="A7" s="54"/>
      <c r="B7" s="54"/>
      <c r="C7" s="54"/>
      <c r="E7" s="52"/>
      <c r="F7" s="52"/>
      <c r="G7" s="71"/>
    </row>
    <row r="8" spans="1:7" ht="15">
      <c r="A8" s="72" t="s">
        <v>175</v>
      </c>
      <c r="B8" s="73"/>
      <c r="C8" s="72"/>
      <c r="D8" s="72"/>
      <c r="E8" s="72"/>
      <c r="F8" s="72"/>
      <c r="G8" s="75"/>
    </row>
    <row r="9" spans="1:7" ht="15">
      <c r="A9" s="120" t="s">
        <v>267</v>
      </c>
      <c r="B9" s="54" t="s">
        <v>176</v>
      </c>
      <c r="C9" s="54"/>
      <c r="E9" s="77"/>
      <c r="F9" s="78"/>
      <c r="G9" s="103" t="s">
        <v>255</v>
      </c>
    </row>
    <row r="10" spans="1:8" ht="15">
      <c r="A10" s="120" t="s">
        <v>267</v>
      </c>
      <c r="B10" s="54" t="s">
        <v>177</v>
      </c>
      <c r="C10" s="54"/>
      <c r="E10" s="104"/>
      <c r="F10" s="105"/>
      <c r="G10" s="106" t="s">
        <v>195</v>
      </c>
      <c r="H10" s="107"/>
    </row>
    <row r="11" spans="1:7" ht="15">
      <c r="A11" s="54"/>
      <c r="B11" s="54"/>
      <c r="C11" s="54"/>
      <c r="E11" s="52"/>
      <c r="F11" s="52"/>
      <c r="G11" s="71"/>
    </row>
    <row r="12" spans="1:7" ht="15">
      <c r="A12" s="72" t="s">
        <v>174</v>
      </c>
      <c r="B12" s="73"/>
      <c r="C12" s="72"/>
      <c r="D12" s="72"/>
      <c r="E12" s="72"/>
      <c r="F12" s="72"/>
      <c r="G12" s="75"/>
    </row>
    <row r="13" spans="1:7" ht="15">
      <c r="A13" s="52"/>
      <c r="B13" s="81" t="s">
        <v>145</v>
      </c>
      <c r="C13" s="82"/>
      <c r="D13" s="83" t="s">
        <v>256</v>
      </c>
      <c r="E13" s="84"/>
      <c r="F13" s="108">
        <v>3011.76</v>
      </c>
      <c r="G13" s="109"/>
    </row>
    <row r="14" spans="1:7" ht="15">
      <c r="A14" s="52"/>
      <c r="B14" s="117" t="s">
        <v>259</v>
      </c>
      <c r="C14" s="82"/>
      <c r="D14" s="83" t="s">
        <v>193</v>
      </c>
      <c r="E14" s="84"/>
      <c r="F14" s="108">
        <v>201.0935</v>
      </c>
      <c r="G14" s="109"/>
    </row>
    <row r="15" spans="1:7" ht="15">
      <c r="A15" s="52"/>
      <c r="B15" s="81" t="s">
        <v>257</v>
      </c>
      <c r="C15" s="82" t="s">
        <v>155</v>
      </c>
      <c r="D15" s="83" t="s">
        <v>165</v>
      </c>
      <c r="E15" s="84"/>
      <c r="F15" s="108">
        <v>293.15</v>
      </c>
      <c r="G15" s="109"/>
    </row>
    <row r="16" spans="1:7" ht="15">
      <c r="A16" s="52"/>
      <c r="B16" s="81" t="s">
        <v>144</v>
      </c>
      <c r="C16" s="82" t="s">
        <v>156</v>
      </c>
      <c r="D16" s="83" t="s">
        <v>258</v>
      </c>
      <c r="E16" s="84"/>
      <c r="F16" s="108">
        <v>500</v>
      </c>
      <c r="G16" s="109"/>
    </row>
    <row r="17" spans="1:7" ht="15">
      <c r="A17" s="121" t="s">
        <v>267</v>
      </c>
      <c r="B17" s="58" t="s">
        <v>143</v>
      </c>
      <c r="C17" s="82" t="s">
        <v>155</v>
      </c>
      <c r="D17" s="85" t="s">
        <v>157</v>
      </c>
      <c r="E17" s="45"/>
      <c r="F17" s="110">
        <v>273.15</v>
      </c>
      <c r="G17" s="46"/>
    </row>
    <row r="18" spans="1:7" ht="15">
      <c r="A18" s="121" t="s">
        <v>267</v>
      </c>
      <c r="B18" s="58" t="s">
        <v>154</v>
      </c>
      <c r="C18" s="82" t="s">
        <v>156</v>
      </c>
      <c r="D18" s="85" t="s">
        <v>158</v>
      </c>
      <c r="E18" s="86" t="s">
        <v>142</v>
      </c>
      <c r="F18" s="110">
        <v>101.325</v>
      </c>
      <c r="G18" s="46"/>
    </row>
    <row r="19" spans="1:7" ht="15">
      <c r="A19" s="121" t="s">
        <v>267</v>
      </c>
      <c r="B19" s="58" t="s">
        <v>160</v>
      </c>
      <c r="C19" s="82" t="s">
        <v>183</v>
      </c>
      <c r="D19" s="85" t="s">
        <v>161</v>
      </c>
      <c r="E19" s="45"/>
      <c r="F19" s="111"/>
      <c r="G19" s="112"/>
    </row>
    <row r="20" spans="2:7" ht="15">
      <c r="B20" s="58"/>
      <c r="C20" s="82"/>
      <c r="D20" s="58"/>
      <c r="E20" s="52"/>
      <c r="F20" s="113"/>
      <c r="G20" s="114"/>
    </row>
    <row r="21" spans="1:7" ht="15">
      <c r="A21" s="91" t="s">
        <v>187</v>
      </c>
      <c r="B21" s="92"/>
      <c r="C21" s="92"/>
      <c r="D21" s="91"/>
      <c r="E21" s="93"/>
      <c r="F21" s="93"/>
      <c r="G21" s="115"/>
    </row>
    <row r="22" spans="1:7" ht="15">
      <c r="A22" s="122" t="s">
        <v>266</v>
      </c>
      <c r="B22" s="95" t="s">
        <v>150</v>
      </c>
      <c r="C22" s="95"/>
      <c r="D22" s="95" t="s">
        <v>151</v>
      </c>
      <c r="E22" s="45"/>
      <c r="F22" s="116">
        <f>F13/(F14*F17/F15*F16/F18)^0.5</f>
        <v>99.0464684987674</v>
      </c>
      <c r="G22" s="46"/>
    </row>
    <row r="27" ht="15">
      <c r="A27" s="119" t="s">
        <v>268</v>
      </c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F36"/>
  <sheetViews>
    <sheetView showGridLines="0" workbookViewId="0" topLeftCell="A1">
      <selection activeCell="G13" sqref="G13"/>
    </sheetView>
  </sheetViews>
  <sheetFormatPr defaultColWidth="9.00390625" defaultRowHeight="13.5"/>
  <cols>
    <col min="1" max="1" width="23.25390625" style="42" bestFit="1" customWidth="1"/>
    <col min="2" max="2" width="7.75390625" style="42" customWidth="1"/>
    <col min="3" max="3" width="32.875" style="42" bestFit="1" customWidth="1"/>
    <col min="4" max="4" width="8.75390625" style="43" customWidth="1"/>
    <col min="5" max="5" width="3.125" style="42" bestFit="1" customWidth="1"/>
    <col min="6" max="7" width="8.75390625" style="42" customWidth="1"/>
    <col min="8" max="16384" width="9.00390625" style="42" customWidth="1"/>
  </cols>
  <sheetData>
    <row r="2" ht="14.25">
      <c r="A2" s="42" t="s">
        <v>24</v>
      </c>
    </row>
    <row r="4" ht="14.25">
      <c r="A4" s="44" t="s">
        <v>222</v>
      </c>
    </row>
    <row r="5" ht="14.25">
      <c r="B5" s="42" t="s">
        <v>223</v>
      </c>
    </row>
    <row r="6" spans="3:4" ht="14.25">
      <c r="C6" s="42" t="s">
        <v>26</v>
      </c>
      <c r="D6" s="45"/>
    </row>
    <row r="7" spans="3:4" ht="14.25">
      <c r="C7" s="42" t="s">
        <v>27</v>
      </c>
      <c r="D7" s="45"/>
    </row>
    <row r="8" spans="3:4" ht="14.25">
      <c r="C8" s="42" t="s">
        <v>28</v>
      </c>
      <c r="D8" s="45"/>
    </row>
    <row r="9" spans="3:4" ht="14.25">
      <c r="C9" s="42" t="s">
        <v>29</v>
      </c>
      <c r="D9" s="45"/>
    </row>
    <row r="10" spans="3:4" ht="14.25">
      <c r="C10" s="42" t="s">
        <v>30</v>
      </c>
      <c r="D10" s="45"/>
    </row>
    <row r="11" spans="3:4" ht="15.75">
      <c r="C11" s="42" t="s">
        <v>31</v>
      </c>
      <c r="D11" s="125" t="s">
        <v>191</v>
      </c>
    </row>
    <row r="12" spans="3:4" ht="14.25">
      <c r="C12" s="42" t="s">
        <v>32</v>
      </c>
      <c r="D12" s="45"/>
    </row>
    <row r="13" spans="3:4" ht="14.25">
      <c r="C13" s="42" t="s">
        <v>33</v>
      </c>
      <c r="D13" s="45"/>
    </row>
    <row r="14" spans="3:4" ht="14.25">
      <c r="C14" s="42" t="s">
        <v>34</v>
      </c>
      <c r="D14" s="45"/>
    </row>
    <row r="15" spans="3:4" ht="14.25">
      <c r="C15" s="42" t="s">
        <v>2</v>
      </c>
      <c r="D15" s="45"/>
    </row>
    <row r="16" spans="3:4" ht="14.25">
      <c r="C16" s="42" t="s">
        <v>35</v>
      </c>
      <c r="D16" s="45"/>
    </row>
    <row r="17" spans="3:4" ht="14.25">
      <c r="C17" s="42" t="s">
        <v>36</v>
      </c>
      <c r="D17" s="45"/>
    </row>
    <row r="19" ht="14.25">
      <c r="B19" s="42" t="s">
        <v>37</v>
      </c>
    </row>
    <row r="20" spans="3:6" ht="14.25">
      <c r="C20" s="42" t="s">
        <v>224</v>
      </c>
      <c r="D20" s="47">
        <v>100</v>
      </c>
      <c r="E20" s="42" t="s">
        <v>225</v>
      </c>
      <c r="F20" s="48">
        <v>1000</v>
      </c>
    </row>
    <row r="21" spans="3:6" ht="14.25">
      <c r="C21" s="42" t="s">
        <v>226</v>
      </c>
      <c r="D21" s="47" t="s">
        <v>227</v>
      </c>
      <c r="F21" s="49"/>
    </row>
    <row r="22" spans="3:6" ht="14.25">
      <c r="C22" s="42" t="s">
        <v>228</v>
      </c>
      <c r="D22" s="47">
        <v>0</v>
      </c>
      <c r="E22" s="42" t="s">
        <v>225</v>
      </c>
      <c r="F22" s="48">
        <v>50</v>
      </c>
    </row>
    <row r="23" spans="3:6" ht="14.25">
      <c r="C23" s="42" t="s">
        <v>229</v>
      </c>
      <c r="D23" s="47" t="s">
        <v>230</v>
      </c>
      <c r="F23" s="49"/>
    </row>
    <row r="24" ht="14.25">
      <c r="D24" s="50"/>
    </row>
    <row r="25" spans="3:4" ht="14.25">
      <c r="C25" s="42" t="s">
        <v>231</v>
      </c>
      <c r="D25" s="47">
        <v>101.325</v>
      </c>
    </row>
    <row r="26" spans="3:4" ht="14.25">
      <c r="C26" s="42" t="s">
        <v>232</v>
      </c>
      <c r="D26" s="47" t="s">
        <v>227</v>
      </c>
    </row>
    <row r="27" spans="3:4" ht="14.25">
      <c r="C27" s="42" t="s">
        <v>233</v>
      </c>
      <c r="D27" s="47">
        <v>0</v>
      </c>
    </row>
    <row r="28" spans="3:4" ht="14.25">
      <c r="C28" s="42" t="s">
        <v>234</v>
      </c>
      <c r="D28" s="47" t="s">
        <v>230</v>
      </c>
    </row>
    <row r="30" s="51" customFormat="1" ht="14.25">
      <c r="D30" s="52"/>
    </row>
    <row r="31" ht="14.25">
      <c r="D31" s="52"/>
    </row>
    <row r="32" ht="14.25">
      <c r="D32" s="52"/>
    </row>
    <row r="33" ht="14.25">
      <c r="D33" s="52"/>
    </row>
    <row r="34" ht="14.25">
      <c r="D34" s="52"/>
    </row>
    <row r="35" s="51" customFormat="1" ht="14.25">
      <c r="D35" s="52"/>
    </row>
    <row r="36" ht="14.25">
      <c r="D36" s="52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G52"/>
  <sheetViews>
    <sheetView showGridLines="0" workbookViewId="0" topLeftCell="A1">
      <selection activeCell="C53" sqref="C53"/>
    </sheetView>
  </sheetViews>
  <sheetFormatPr defaultColWidth="9.00390625" defaultRowHeight="13.5"/>
  <cols>
    <col min="1" max="1" width="14.50390625" style="42" customWidth="1"/>
    <col min="2" max="2" width="7.75390625" style="42" customWidth="1"/>
    <col min="3" max="3" width="32.875" style="42" bestFit="1" customWidth="1"/>
    <col min="4" max="4" width="8.75390625" style="53" customWidth="1"/>
    <col min="5" max="5" width="2.75390625" style="42" customWidth="1"/>
    <col min="6" max="6" width="6.875" style="42" customWidth="1"/>
    <col min="7" max="7" width="13.50390625" style="42" customWidth="1"/>
    <col min="8" max="8" width="8.75390625" style="42" customWidth="1"/>
    <col min="9" max="16384" width="9.00390625" style="42" customWidth="1"/>
  </cols>
  <sheetData>
    <row r="2" ht="14.25">
      <c r="A2" s="42" t="s">
        <v>24</v>
      </c>
    </row>
    <row r="4" ht="14.25">
      <c r="A4" s="44" t="s">
        <v>61</v>
      </c>
    </row>
    <row r="5" ht="14.25">
      <c r="B5" s="42" t="s">
        <v>39</v>
      </c>
    </row>
    <row r="6" spans="3:4" ht="14.25">
      <c r="C6" s="43" t="s">
        <v>41</v>
      </c>
      <c r="D6" s="53" t="s">
        <v>44</v>
      </c>
    </row>
    <row r="7" spans="3:7" ht="14.25">
      <c r="C7" s="51" t="s">
        <v>3</v>
      </c>
      <c r="D7" s="54" t="s">
        <v>42</v>
      </c>
      <c r="G7" s="55"/>
    </row>
    <row r="8" spans="3:7" ht="14.25">
      <c r="C8" s="51" t="s">
        <v>4</v>
      </c>
      <c r="D8" s="54" t="s">
        <v>42</v>
      </c>
      <c r="G8" s="55"/>
    </row>
    <row r="9" spans="3:7" ht="14.25">
      <c r="C9" s="51" t="s">
        <v>40</v>
      </c>
      <c r="D9" s="54" t="s">
        <v>42</v>
      </c>
      <c r="G9" s="55"/>
    </row>
    <row r="10" spans="3:7" ht="14.25">
      <c r="C10" s="51" t="s">
        <v>5</v>
      </c>
      <c r="D10" s="54" t="s">
        <v>42</v>
      </c>
      <c r="G10" s="55"/>
    </row>
    <row r="11" spans="3:7" ht="14.25">
      <c r="C11" s="51" t="s">
        <v>6</v>
      </c>
      <c r="D11" s="54" t="s">
        <v>43</v>
      </c>
      <c r="G11" s="55"/>
    </row>
    <row r="12" spans="3:7" ht="14.25">
      <c r="C12" s="51" t="s">
        <v>7</v>
      </c>
      <c r="D12" s="54" t="s">
        <v>45</v>
      </c>
      <c r="G12" s="55"/>
    </row>
    <row r="13" spans="3:7" ht="14.25">
      <c r="C13" s="51" t="s">
        <v>8</v>
      </c>
      <c r="D13" s="54" t="s">
        <v>42</v>
      </c>
      <c r="G13" s="55"/>
    </row>
    <row r="14" spans="3:7" ht="14.25">
      <c r="C14" s="51" t="s">
        <v>9</v>
      </c>
      <c r="D14" s="54" t="s">
        <v>42</v>
      </c>
      <c r="G14" s="55"/>
    </row>
    <row r="15" spans="3:7" ht="14.25">
      <c r="C15" s="51" t="s">
        <v>10</v>
      </c>
      <c r="D15" s="54" t="s">
        <v>51</v>
      </c>
      <c r="G15" s="55"/>
    </row>
    <row r="16" spans="3:7" ht="14.25">
      <c r="C16" s="51" t="s">
        <v>11</v>
      </c>
      <c r="D16" s="54" t="s">
        <v>52</v>
      </c>
      <c r="G16" s="55"/>
    </row>
    <row r="17" spans="3:7" ht="14.25">
      <c r="C17" s="51" t="s">
        <v>12</v>
      </c>
      <c r="D17" s="54" t="s">
        <v>53</v>
      </c>
      <c r="G17" s="55"/>
    </row>
    <row r="18" spans="3:7" ht="14.25">
      <c r="C18" s="51" t="s">
        <v>13</v>
      </c>
      <c r="D18" s="54" t="s">
        <v>53</v>
      </c>
      <c r="G18" s="55"/>
    </row>
    <row r="19" spans="3:7" ht="14.25">
      <c r="C19" s="42" t="s">
        <v>14</v>
      </c>
      <c r="D19" s="54" t="s">
        <v>54</v>
      </c>
      <c r="G19" s="55"/>
    </row>
    <row r="20" spans="3:7" ht="14.25">
      <c r="C20" s="42" t="s">
        <v>15</v>
      </c>
      <c r="D20" s="54" t="s">
        <v>54</v>
      </c>
      <c r="G20" s="55"/>
    </row>
    <row r="21" spans="3:7" ht="14.25">
      <c r="C21" s="42" t="s">
        <v>46</v>
      </c>
      <c r="D21" s="54" t="s">
        <v>45</v>
      </c>
      <c r="G21" s="55"/>
    </row>
    <row r="22" spans="3:7" ht="14.25">
      <c r="C22" s="42" t="s">
        <v>16</v>
      </c>
      <c r="D22" s="54" t="s">
        <v>55</v>
      </c>
      <c r="G22" s="55"/>
    </row>
    <row r="23" spans="3:7" ht="14.25">
      <c r="C23" s="42" t="s">
        <v>17</v>
      </c>
      <c r="D23" s="54" t="s">
        <v>56</v>
      </c>
      <c r="G23" s="55"/>
    </row>
    <row r="24" spans="3:7" ht="14.25">
      <c r="C24" s="42" t="s">
        <v>18</v>
      </c>
      <c r="D24" s="54" t="s">
        <v>57</v>
      </c>
      <c r="G24" s="55"/>
    </row>
    <row r="25" spans="3:7" ht="14.25">
      <c r="C25" s="42" t="s">
        <v>19</v>
      </c>
      <c r="D25" s="54" t="s">
        <v>58</v>
      </c>
      <c r="G25" s="55"/>
    </row>
    <row r="26" spans="3:7" ht="14.25">
      <c r="C26" s="42" t="s">
        <v>20</v>
      </c>
      <c r="D26" s="54" t="s">
        <v>51</v>
      </c>
      <c r="G26" s="55"/>
    </row>
    <row r="27" spans="3:7" ht="14.25">
      <c r="C27" s="42" t="s">
        <v>47</v>
      </c>
      <c r="D27" s="54" t="s">
        <v>59</v>
      </c>
      <c r="G27" s="55"/>
    </row>
    <row r="28" ht="14.25">
      <c r="D28" s="54"/>
    </row>
    <row r="29" spans="4:7" ht="14.25">
      <c r="D29" s="54"/>
      <c r="F29" s="44" t="s">
        <v>60</v>
      </c>
      <c r="G29" s="56">
        <v>1</v>
      </c>
    </row>
    <row r="30" spans="4:6" ht="14.25">
      <c r="D30" s="54"/>
      <c r="E30" s="44"/>
      <c r="F30" s="44"/>
    </row>
    <row r="31" ht="14.25">
      <c r="C31" s="54" t="s">
        <v>48</v>
      </c>
    </row>
    <row r="32" ht="14.25">
      <c r="C32" s="54" t="s">
        <v>49</v>
      </c>
    </row>
    <row r="33" ht="14.25">
      <c r="C33" s="54" t="s">
        <v>50</v>
      </c>
    </row>
    <row r="34" ht="14.25">
      <c r="D34" s="54"/>
    </row>
    <row r="36" ht="14.25">
      <c r="B36" s="42" t="s">
        <v>37</v>
      </c>
    </row>
    <row r="37" spans="3:7" ht="14.25">
      <c r="C37" s="42" t="s">
        <v>188</v>
      </c>
      <c r="D37" s="57"/>
      <c r="E37" s="42" t="s">
        <v>38</v>
      </c>
      <c r="F37" s="55"/>
      <c r="G37" s="51"/>
    </row>
    <row r="38" spans="3:7" ht="14.25">
      <c r="C38" s="42" t="s">
        <v>189</v>
      </c>
      <c r="D38" s="57"/>
      <c r="G38" s="51"/>
    </row>
    <row r="39" spans="3:7" ht="14.25">
      <c r="C39" s="42" t="s">
        <v>235</v>
      </c>
      <c r="D39" s="57"/>
      <c r="E39" s="42" t="s">
        <v>38</v>
      </c>
      <c r="F39" s="55"/>
      <c r="G39" s="51"/>
    </row>
    <row r="40" spans="3:4" ht="14.25">
      <c r="C40" s="42" t="s">
        <v>236</v>
      </c>
      <c r="D40" s="57"/>
    </row>
    <row r="42" spans="3:4" ht="14.25">
      <c r="C42" s="42" t="s">
        <v>190</v>
      </c>
      <c r="D42" s="57"/>
    </row>
    <row r="43" spans="3:4" ht="14.25">
      <c r="C43" s="42" t="s">
        <v>237</v>
      </c>
      <c r="D43" s="57"/>
    </row>
    <row r="44" spans="3:4" ht="14.25">
      <c r="C44" s="42" t="s">
        <v>238</v>
      </c>
      <c r="D44" s="57"/>
    </row>
    <row r="45" spans="3:4" ht="14.25">
      <c r="C45" s="42" t="s">
        <v>239</v>
      </c>
      <c r="D45" s="57"/>
    </row>
    <row r="47" s="51" customFormat="1" ht="14.25">
      <c r="D47" s="54"/>
    </row>
    <row r="48" ht="14.25">
      <c r="D48" s="54"/>
    </row>
    <row r="49" ht="14.25">
      <c r="D49" s="54"/>
    </row>
    <row r="50" ht="14.25">
      <c r="D50" s="54"/>
    </row>
    <row r="51" ht="14.25">
      <c r="D51" s="54"/>
    </row>
    <row r="52" s="51" customFormat="1" ht="14.25">
      <c r="D52" s="54"/>
    </row>
  </sheetData>
  <printOptions/>
  <pageMargins left="0.75" right="0.75" top="1" bottom="1" header="0.512" footer="0.512"/>
  <pageSetup fitToHeight="1" fitToWidth="1" horizontalDpi="600" verticalDpi="600" orientation="portrait" paperSize="9" scale="90" r:id="rId1"/>
  <headerFooter alignWithMargins="0">
    <oddHeader>&amp;R&amp;A</oddHeader>
    <oddFooter>&amp;CFCR-TX-F015   
Sep.8, 2005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H39"/>
  <sheetViews>
    <sheetView showGridLines="0" workbookViewId="0" topLeftCell="A1">
      <selection activeCell="E11" sqref="E11"/>
    </sheetView>
  </sheetViews>
  <sheetFormatPr defaultColWidth="9.00390625" defaultRowHeight="13.5"/>
  <cols>
    <col min="1" max="1" width="14.50390625" style="42" customWidth="1"/>
    <col min="2" max="2" width="4.625" style="42" customWidth="1"/>
    <col min="3" max="3" width="34.875" style="42" customWidth="1"/>
    <col min="4" max="4" width="8.75390625" style="53" customWidth="1"/>
    <col min="5" max="5" width="2.75390625" style="42" customWidth="1"/>
    <col min="6" max="6" width="7.125" style="42" customWidth="1"/>
    <col min="7" max="7" width="13.50390625" style="42" customWidth="1"/>
    <col min="8" max="8" width="8.75390625" style="42" customWidth="1"/>
    <col min="9" max="16384" width="9.00390625" style="42" customWidth="1"/>
  </cols>
  <sheetData>
    <row r="2" ht="14.25">
      <c r="A2" s="42" t="s">
        <v>24</v>
      </c>
    </row>
    <row r="4" ht="14.25">
      <c r="A4" s="44" t="s">
        <v>69</v>
      </c>
    </row>
    <row r="5" ht="14.25">
      <c r="B5" s="42" t="s">
        <v>39</v>
      </c>
    </row>
    <row r="6" spans="3:4" ht="14.25">
      <c r="C6" s="43" t="s">
        <v>41</v>
      </c>
      <c r="D6" s="53" t="s">
        <v>86</v>
      </c>
    </row>
    <row r="7" spans="3:7" ht="14.25">
      <c r="C7" s="51" t="s">
        <v>93</v>
      </c>
      <c r="D7" s="54" t="s">
        <v>99</v>
      </c>
      <c r="G7" s="55"/>
    </row>
    <row r="8" spans="3:8" ht="14.25">
      <c r="C8" s="51"/>
      <c r="D8" s="54" t="s">
        <v>240</v>
      </c>
      <c r="F8" s="51"/>
      <c r="G8" s="51"/>
      <c r="H8" s="51"/>
    </row>
    <row r="9" spans="3:8" ht="14.25">
      <c r="C9" s="51"/>
      <c r="D9" s="126" t="s">
        <v>241</v>
      </c>
      <c r="F9" s="51"/>
      <c r="G9" s="51"/>
      <c r="H9" s="51"/>
    </row>
    <row r="10" spans="3:8" ht="14.25">
      <c r="C10" s="51"/>
      <c r="D10" s="54"/>
      <c r="F10" s="51"/>
      <c r="G10" s="51"/>
      <c r="H10" s="51"/>
    </row>
    <row r="11" spans="3:7" ht="14.25">
      <c r="C11" s="51" t="s">
        <v>87</v>
      </c>
      <c r="D11" s="54" t="s">
        <v>91</v>
      </c>
      <c r="G11" s="55"/>
    </row>
    <row r="12" spans="3:7" ht="14.25">
      <c r="C12" s="51"/>
      <c r="D12" s="54"/>
      <c r="G12" s="51"/>
    </row>
    <row r="13" spans="3:7" ht="14.25">
      <c r="C13" s="51" t="s">
        <v>88</v>
      </c>
      <c r="D13" s="42" t="s">
        <v>97</v>
      </c>
      <c r="G13" s="55"/>
    </row>
    <row r="14" spans="3:8" ht="14.25">
      <c r="C14" s="51"/>
      <c r="D14" s="42" t="s">
        <v>98</v>
      </c>
      <c r="F14" s="51"/>
      <c r="G14" s="51"/>
      <c r="H14" s="51"/>
    </row>
    <row r="15" spans="3:8" ht="14.25">
      <c r="C15" s="51"/>
      <c r="D15" s="42" t="s">
        <v>240</v>
      </c>
      <c r="F15" s="51"/>
      <c r="G15" s="51"/>
      <c r="H15" s="51"/>
    </row>
    <row r="16" spans="3:8" ht="14.25">
      <c r="C16" s="51"/>
      <c r="D16" s="127" t="s">
        <v>241</v>
      </c>
      <c r="F16" s="51"/>
      <c r="G16" s="51"/>
      <c r="H16" s="51"/>
    </row>
    <row r="17" spans="3:8" ht="14.25">
      <c r="C17" s="51"/>
      <c r="D17" s="54"/>
      <c r="F17" s="51"/>
      <c r="G17" s="51"/>
      <c r="H17" s="51"/>
    </row>
    <row r="18" spans="3:7" ht="14.25">
      <c r="C18" s="58" t="s">
        <v>94</v>
      </c>
      <c r="D18" s="54" t="s">
        <v>77</v>
      </c>
      <c r="G18" s="55"/>
    </row>
    <row r="19" ht="14.25">
      <c r="D19" s="54"/>
    </row>
    <row r="20" spans="3:7" ht="14.25">
      <c r="C20" s="58" t="s">
        <v>95</v>
      </c>
      <c r="D20" s="54" t="s">
        <v>96</v>
      </c>
      <c r="G20" s="55"/>
    </row>
    <row r="23" ht="14.25">
      <c r="B23" s="42" t="s">
        <v>37</v>
      </c>
    </row>
    <row r="24" spans="3:7" ht="14.25">
      <c r="C24" s="42" t="s">
        <v>188</v>
      </c>
      <c r="D24" s="57"/>
      <c r="E24" s="42" t="s">
        <v>38</v>
      </c>
      <c r="F24" s="55"/>
      <c r="G24" s="51"/>
    </row>
    <row r="25" spans="3:7" ht="14.25">
      <c r="C25" s="42" t="s">
        <v>189</v>
      </c>
      <c r="D25" s="57"/>
      <c r="G25" s="51"/>
    </row>
    <row r="26" spans="3:7" ht="14.25">
      <c r="C26" s="42" t="s">
        <v>235</v>
      </c>
      <c r="D26" s="57"/>
      <c r="E26" s="42" t="s">
        <v>38</v>
      </c>
      <c r="F26" s="55"/>
      <c r="G26" s="51"/>
    </row>
    <row r="27" spans="3:4" ht="14.25">
      <c r="C27" s="42" t="s">
        <v>236</v>
      </c>
      <c r="D27" s="57"/>
    </row>
    <row r="29" spans="3:4" ht="14.25">
      <c r="C29" s="42" t="s">
        <v>190</v>
      </c>
      <c r="D29" s="57"/>
    </row>
    <row r="30" spans="3:4" ht="14.25">
      <c r="C30" s="42" t="s">
        <v>237</v>
      </c>
      <c r="D30" s="57"/>
    </row>
    <row r="31" spans="3:4" ht="14.25">
      <c r="C31" s="42" t="s">
        <v>238</v>
      </c>
      <c r="D31" s="57"/>
    </row>
    <row r="32" spans="3:4" ht="14.25">
      <c r="C32" s="42" t="s">
        <v>239</v>
      </c>
      <c r="D32" s="57"/>
    </row>
    <row r="34" s="51" customFormat="1" ht="14.25">
      <c r="D34" s="54"/>
    </row>
    <row r="35" ht="14.25">
      <c r="D35" s="54"/>
    </row>
    <row r="36" ht="14.25">
      <c r="D36" s="54"/>
    </row>
    <row r="37" ht="14.25">
      <c r="D37" s="54"/>
    </row>
    <row r="38" ht="14.25">
      <c r="D38" s="54"/>
    </row>
    <row r="39" s="51" customFormat="1" ht="14.25">
      <c r="D39" s="54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H36"/>
  <sheetViews>
    <sheetView showGridLines="0" workbookViewId="0" topLeftCell="A1">
      <selection activeCell="I6" sqref="I6"/>
    </sheetView>
  </sheetViews>
  <sheetFormatPr defaultColWidth="9.00390625" defaultRowHeight="13.5"/>
  <cols>
    <col min="1" max="1" width="14.50390625" style="42" customWidth="1"/>
    <col min="2" max="2" width="4.25390625" style="42" customWidth="1"/>
    <col min="3" max="3" width="33.75390625" style="42" customWidth="1"/>
    <col min="4" max="4" width="8.50390625" style="53" customWidth="1"/>
    <col min="5" max="5" width="2.75390625" style="42" customWidth="1"/>
    <col min="6" max="6" width="6.875" style="42" customWidth="1"/>
    <col min="7" max="7" width="13.50390625" style="42" customWidth="1"/>
    <col min="8" max="8" width="8.75390625" style="42" customWidth="1"/>
    <col min="9" max="16384" width="9.00390625" style="42" customWidth="1"/>
  </cols>
  <sheetData>
    <row r="2" ht="14.25">
      <c r="A2" s="42" t="s">
        <v>24</v>
      </c>
    </row>
    <row r="4" ht="14.25">
      <c r="A4" s="44" t="s">
        <v>68</v>
      </c>
    </row>
    <row r="5" ht="14.25">
      <c r="B5" s="42" t="s">
        <v>39</v>
      </c>
    </row>
    <row r="6" spans="3:4" ht="14.25">
      <c r="C6" s="43" t="s">
        <v>41</v>
      </c>
      <c r="D6" s="53" t="s">
        <v>86</v>
      </c>
    </row>
    <row r="7" spans="3:7" ht="14.25">
      <c r="C7" s="51" t="s">
        <v>93</v>
      </c>
      <c r="D7" s="54" t="s">
        <v>99</v>
      </c>
      <c r="G7" s="55"/>
    </row>
    <row r="8" spans="3:8" ht="14.25">
      <c r="C8" s="51"/>
      <c r="D8" s="54" t="s">
        <v>240</v>
      </c>
      <c r="F8" s="51"/>
      <c r="G8" s="51"/>
      <c r="H8" s="51"/>
    </row>
    <row r="9" spans="3:8" ht="14.25">
      <c r="C9" s="51"/>
      <c r="D9" s="126" t="s">
        <v>241</v>
      </c>
      <c r="F9" s="51"/>
      <c r="G9" s="51"/>
      <c r="H9" s="51"/>
    </row>
    <row r="10" spans="3:8" ht="14.25">
      <c r="C10" s="51"/>
      <c r="D10" s="54"/>
      <c r="F10" s="51"/>
      <c r="G10" s="51"/>
      <c r="H10" s="51"/>
    </row>
    <row r="11" spans="3:7" ht="14.25">
      <c r="C11" s="51" t="s">
        <v>87</v>
      </c>
      <c r="D11" s="54" t="s">
        <v>91</v>
      </c>
      <c r="G11" s="55"/>
    </row>
    <row r="12" spans="3:7" ht="14.25">
      <c r="C12" s="51"/>
      <c r="D12" s="54"/>
      <c r="G12" s="51"/>
    </row>
    <row r="13" spans="3:7" ht="14.25">
      <c r="C13" s="51" t="s">
        <v>100</v>
      </c>
      <c r="D13" s="42" t="s">
        <v>101</v>
      </c>
      <c r="G13" s="55"/>
    </row>
    <row r="14" spans="3:8" ht="14.25">
      <c r="C14" s="51"/>
      <c r="D14" s="42"/>
      <c r="F14" s="51"/>
      <c r="G14" s="51"/>
      <c r="H14" s="51"/>
    </row>
    <row r="15" spans="3:7" ht="14.25">
      <c r="C15" s="58" t="s">
        <v>94</v>
      </c>
      <c r="D15" s="54" t="s">
        <v>77</v>
      </c>
      <c r="G15" s="55"/>
    </row>
    <row r="16" ht="14.25">
      <c r="D16" s="54"/>
    </row>
    <row r="17" spans="3:7" ht="14.25">
      <c r="C17" s="58" t="s">
        <v>95</v>
      </c>
      <c r="D17" s="54" t="s">
        <v>96</v>
      </c>
      <c r="G17" s="55"/>
    </row>
    <row r="20" ht="14.25">
      <c r="B20" s="42" t="s">
        <v>37</v>
      </c>
    </row>
    <row r="21" spans="3:7" ht="14.25">
      <c r="C21" s="42" t="s">
        <v>188</v>
      </c>
      <c r="D21" s="57"/>
      <c r="E21" s="42" t="s">
        <v>38</v>
      </c>
      <c r="F21" s="55"/>
      <c r="G21" s="51"/>
    </row>
    <row r="22" spans="3:7" ht="14.25">
      <c r="C22" s="42" t="s">
        <v>189</v>
      </c>
      <c r="D22" s="57"/>
      <c r="G22" s="51"/>
    </row>
    <row r="23" spans="3:7" ht="14.25">
      <c r="C23" s="42" t="s">
        <v>235</v>
      </c>
      <c r="D23" s="57"/>
      <c r="E23" s="42" t="s">
        <v>38</v>
      </c>
      <c r="F23" s="55"/>
      <c r="G23" s="51"/>
    </row>
    <row r="24" spans="3:4" ht="14.25">
      <c r="C24" s="42" t="s">
        <v>236</v>
      </c>
      <c r="D24" s="57"/>
    </row>
    <row r="26" spans="3:4" ht="14.25">
      <c r="C26" s="42" t="s">
        <v>190</v>
      </c>
      <c r="D26" s="57"/>
    </row>
    <row r="27" spans="3:4" ht="14.25">
      <c r="C27" s="42" t="s">
        <v>237</v>
      </c>
      <c r="D27" s="57"/>
    </row>
    <row r="28" spans="3:4" ht="14.25">
      <c r="C28" s="42" t="s">
        <v>238</v>
      </c>
      <c r="D28" s="57"/>
    </row>
    <row r="29" spans="3:4" ht="14.25">
      <c r="C29" s="42" t="s">
        <v>239</v>
      </c>
      <c r="D29" s="57"/>
    </row>
    <row r="31" s="51" customFormat="1" ht="14.25">
      <c r="D31" s="54"/>
    </row>
    <row r="32" ht="14.25">
      <c r="D32" s="54"/>
    </row>
    <row r="33" ht="14.25">
      <c r="D33" s="54"/>
    </row>
    <row r="34" ht="14.25">
      <c r="D34" s="54"/>
    </row>
    <row r="35" ht="14.25">
      <c r="D35" s="54"/>
    </row>
    <row r="36" s="51" customFormat="1" ht="14.25">
      <c r="D36" s="54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G51"/>
  <sheetViews>
    <sheetView showGridLines="0" workbookViewId="0" topLeftCell="A1">
      <selection activeCell="C30" sqref="C30"/>
    </sheetView>
  </sheetViews>
  <sheetFormatPr defaultColWidth="9.00390625" defaultRowHeight="13.5"/>
  <cols>
    <col min="1" max="1" width="14.50390625" style="42" customWidth="1"/>
    <col min="2" max="2" width="7.75390625" style="42" customWidth="1"/>
    <col min="3" max="3" width="32.875" style="42" bestFit="1" customWidth="1"/>
    <col min="4" max="4" width="8.75390625" style="53" customWidth="1"/>
    <col min="5" max="5" width="2.75390625" style="42" customWidth="1"/>
    <col min="6" max="6" width="6.875" style="42" customWidth="1"/>
    <col min="7" max="7" width="13.50390625" style="42" customWidth="1"/>
    <col min="8" max="8" width="8.75390625" style="42" customWidth="1"/>
    <col min="9" max="16384" width="9.00390625" style="42" customWidth="1"/>
  </cols>
  <sheetData>
    <row r="2" ht="14.25">
      <c r="A2" s="42" t="s">
        <v>24</v>
      </c>
    </row>
    <row r="4" ht="14.25">
      <c r="A4" s="53" t="s">
        <v>67</v>
      </c>
    </row>
    <row r="5" ht="14.25">
      <c r="B5" s="42" t="s">
        <v>39</v>
      </c>
    </row>
    <row r="6" spans="3:4" ht="14.25">
      <c r="C6" s="43" t="s">
        <v>41</v>
      </c>
      <c r="D6" s="53" t="s">
        <v>44</v>
      </c>
    </row>
    <row r="7" spans="3:7" ht="14.25">
      <c r="C7" s="51" t="s">
        <v>3</v>
      </c>
      <c r="D7" s="54" t="s">
        <v>70</v>
      </c>
      <c r="G7" s="55"/>
    </row>
    <row r="8" spans="3:7" ht="14.25">
      <c r="C8" s="51" t="s">
        <v>4</v>
      </c>
      <c r="D8" s="54" t="s">
        <v>71</v>
      </c>
      <c r="G8" s="55"/>
    </row>
    <row r="9" spans="3:7" ht="14.25">
      <c r="C9" s="51" t="s">
        <v>40</v>
      </c>
      <c r="D9" s="54" t="s">
        <v>72</v>
      </c>
      <c r="G9" s="55"/>
    </row>
    <row r="10" spans="3:7" ht="14.25">
      <c r="C10" s="51" t="s">
        <v>5</v>
      </c>
      <c r="D10" s="54" t="s">
        <v>73</v>
      </c>
      <c r="G10" s="55"/>
    </row>
    <row r="11" spans="3:7" ht="14.25">
      <c r="C11" s="51" t="s">
        <v>6</v>
      </c>
      <c r="D11" s="54" t="s">
        <v>74</v>
      </c>
      <c r="G11" s="55"/>
    </row>
    <row r="12" spans="3:7" ht="14.25">
      <c r="C12" s="51" t="s">
        <v>7</v>
      </c>
      <c r="D12" s="54" t="s">
        <v>75</v>
      </c>
      <c r="G12" s="55"/>
    </row>
    <row r="13" spans="3:7" ht="14.25">
      <c r="C13" s="51" t="s">
        <v>8</v>
      </c>
      <c r="D13" s="54" t="s">
        <v>76</v>
      </c>
      <c r="G13" s="55"/>
    </row>
    <row r="14" spans="3:7" ht="14.25">
      <c r="C14" s="51" t="s">
        <v>9</v>
      </c>
      <c r="D14" s="54" t="s">
        <v>77</v>
      </c>
      <c r="G14" s="55"/>
    </row>
    <row r="15" spans="3:7" ht="14.25">
      <c r="C15" s="51" t="s">
        <v>10</v>
      </c>
      <c r="D15" s="54" t="s">
        <v>78</v>
      </c>
      <c r="G15" s="55"/>
    </row>
    <row r="16" spans="3:7" ht="14.25">
      <c r="C16" s="51" t="s">
        <v>11</v>
      </c>
      <c r="D16" s="54" t="s">
        <v>76</v>
      </c>
      <c r="G16" s="55"/>
    </row>
    <row r="17" spans="3:7" ht="14.25">
      <c r="C17" s="51" t="s">
        <v>12</v>
      </c>
      <c r="D17" s="54" t="s">
        <v>79</v>
      </c>
      <c r="G17" s="55"/>
    </row>
    <row r="18" spans="3:7" ht="14.25">
      <c r="C18" s="51" t="s">
        <v>13</v>
      </c>
      <c r="D18" s="54" t="s">
        <v>79</v>
      </c>
      <c r="G18" s="55"/>
    </row>
    <row r="19" spans="3:7" ht="14.25">
      <c r="C19" s="42" t="s">
        <v>14</v>
      </c>
      <c r="D19" s="54" t="s">
        <v>80</v>
      </c>
      <c r="G19" s="55"/>
    </row>
    <row r="20" spans="3:7" ht="14.25">
      <c r="C20" s="42" t="s">
        <v>15</v>
      </c>
      <c r="D20" s="54" t="s">
        <v>80</v>
      </c>
      <c r="G20" s="55"/>
    </row>
    <row r="21" spans="3:7" ht="14.25">
      <c r="C21" s="42" t="s">
        <v>46</v>
      </c>
      <c r="D21" s="54" t="s">
        <v>81</v>
      </c>
      <c r="G21" s="55"/>
    </row>
    <row r="22" spans="3:7" ht="14.25">
      <c r="C22" s="42" t="s">
        <v>16</v>
      </c>
      <c r="D22" s="54" t="s">
        <v>82</v>
      </c>
      <c r="G22" s="55"/>
    </row>
    <row r="23" spans="3:7" ht="14.25">
      <c r="C23" s="42" t="s">
        <v>17</v>
      </c>
      <c r="D23" s="54" t="s">
        <v>82</v>
      </c>
      <c r="G23" s="55"/>
    </row>
    <row r="24" spans="3:7" ht="14.25">
      <c r="C24" s="42" t="s">
        <v>18</v>
      </c>
      <c r="D24" s="54" t="s">
        <v>82</v>
      </c>
      <c r="G24" s="55"/>
    </row>
    <row r="25" spans="3:7" ht="14.25">
      <c r="C25" s="42" t="s">
        <v>19</v>
      </c>
      <c r="D25" s="54" t="s">
        <v>82</v>
      </c>
      <c r="G25" s="55"/>
    </row>
    <row r="26" spans="3:7" ht="14.25">
      <c r="C26" s="42" t="s">
        <v>20</v>
      </c>
      <c r="D26" s="54" t="s">
        <v>83</v>
      </c>
      <c r="G26" s="55"/>
    </row>
    <row r="27" spans="3:7" ht="14.25">
      <c r="C27" s="42" t="s">
        <v>47</v>
      </c>
      <c r="D27" s="54" t="s">
        <v>84</v>
      </c>
      <c r="G27" s="55"/>
    </row>
    <row r="28" ht="14.25">
      <c r="D28" s="54"/>
    </row>
    <row r="29" spans="4:7" ht="14.25">
      <c r="D29" s="54"/>
      <c r="F29" s="44" t="s">
        <v>60</v>
      </c>
      <c r="G29" s="56">
        <v>1</v>
      </c>
    </row>
    <row r="30" spans="4:6" ht="14.25">
      <c r="D30" s="54"/>
      <c r="E30" s="44"/>
      <c r="F30" s="44"/>
    </row>
    <row r="31" ht="14.25">
      <c r="C31" s="54" t="s">
        <v>242</v>
      </c>
    </row>
    <row r="32" ht="14.25">
      <c r="C32" s="54" t="s">
        <v>85</v>
      </c>
    </row>
    <row r="33" ht="14.25">
      <c r="D33" s="54"/>
    </row>
    <row r="35" ht="14.25">
      <c r="B35" s="42" t="s">
        <v>37</v>
      </c>
    </row>
    <row r="36" spans="3:7" ht="14.25">
      <c r="C36" s="42" t="s">
        <v>188</v>
      </c>
      <c r="D36" s="57"/>
      <c r="E36" s="42" t="s">
        <v>38</v>
      </c>
      <c r="F36" s="55"/>
      <c r="G36" s="51"/>
    </row>
    <row r="37" spans="3:7" ht="14.25">
      <c r="C37" s="42" t="s">
        <v>189</v>
      </c>
      <c r="D37" s="57"/>
      <c r="G37" s="51"/>
    </row>
    <row r="38" spans="3:7" ht="14.25">
      <c r="C38" s="42" t="s">
        <v>235</v>
      </c>
      <c r="D38" s="57"/>
      <c r="E38" s="42" t="s">
        <v>38</v>
      </c>
      <c r="F38" s="55"/>
      <c r="G38" s="51"/>
    </row>
    <row r="39" spans="3:4" ht="14.25">
      <c r="C39" s="42" t="s">
        <v>236</v>
      </c>
      <c r="D39" s="57"/>
    </row>
    <row r="41" spans="3:4" ht="14.25">
      <c r="C41" s="42" t="s">
        <v>190</v>
      </c>
      <c r="D41" s="57"/>
    </row>
    <row r="42" spans="3:4" ht="14.25">
      <c r="C42" s="42" t="s">
        <v>237</v>
      </c>
      <c r="D42" s="57"/>
    </row>
    <row r="43" spans="3:4" ht="14.25">
      <c r="C43" s="42" t="s">
        <v>238</v>
      </c>
      <c r="D43" s="57"/>
    </row>
    <row r="44" spans="3:4" ht="14.25">
      <c r="C44" s="42" t="s">
        <v>239</v>
      </c>
      <c r="D44" s="57"/>
    </row>
    <row r="46" s="51" customFormat="1" ht="14.25">
      <c r="D46" s="54"/>
    </row>
    <row r="47" ht="14.25">
      <c r="D47" s="54"/>
    </row>
    <row r="48" ht="14.25">
      <c r="D48" s="54"/>
    </row>
    <row r="49" ht="14.25">
      <c r="D49" s="54"/>
    </row>
    <row r="50" ht="14.25">
      <c r="D50" s="54"/>
    </row>
    <row r="51" s="51" customFormat="1" ht="14.25">
      <c r="D51" s="54"/>
    </row>
  </sheetData>
  <printOptions/>
  <pageMargins left="0.75" right="0.75" top="1" bottom="1" header="0.512" footer="0.512"/>
  <pageSetup fitToHeight="1" fitToWidth="1" horizontalDpi="600" verticalDpi="600" orientation="portrait" paperSize="9" scale="90" r:id="rId1"/>
  <headerFooter alignWithMargins="0">
    <oddHeader>&amp;R&amp;A</oddHeader>
    <oddFooter>&amp;CFCR-TX-F015   
Sep.8, 2005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2:H35"/>
  <sheetViews>
    <sheetView showGridLines="0" workbookViewId="0" topLeftCell="A4">
      <selection activeCell="C22" sqref="C22"/>
    </sheetView>
  </sheetViews>
  <sheetFormatPr defaultColWidth="9.00390625" defaultRowHeight="13.5"/>
  <cols>
    <col min="1" max="1" width="14.50390625" style="42" customWidth="1"/>
    <col min="2" max="2" width="4.375" style="42" customWidth="1"/>
    <col min="3" max="3" width="36.375" style="42" customWidth="1"/>
    <col min="4" max="4" width="7.875" style="53" customWidth="1"/>
    <col min="5" max="5" width="2.75390625" style="42" customWidth="1"/>
    <col min="6" max="6" width="7.625" style="42" customWidth="1"/>
    <col min="7" max="7" width="13.50390625" style="42" customWidth="1"/>
    <col min="8" max="8" width="8.75390625" style="42" customWidth="1"/>
    <col min="9" max="16384" width="9.00390625" style="42" customWidth="1"/>
  </cols>
  <sheetData>
    <row r="2" ht="14.25">
      <c r="A2" s="42" t="s">
        <v>24</v>
      </c>
    </row>
    <row r="4" ht="14.25">
      <c r="A4" s="70" t="s">
        <v>66</v>
      </c>
    </row>
    <row r="5" ht="14.25">
      <c r="B5" s="42" t="s">
        <v>39</v>
      </c>
    </row>
    <row r="6" spans="3:4" ht="14.25">
      <c r="C6" s="43" t="s">
        <v>41</v>
      </c>
      <c r="D6" s="53" t="s">
        <v>86</v>
      </c>
    </row>
    <row r="7" spans="3:7" ht="14.25">
      <c r="C7" s="51" t="s">
        <v>245</v>
      </c>
      <c r="D7" s="54" t="s">
        <v>90</v>
      </c>
      <c r="G7" s="55"/>
    </row>
    <row r="8" spans="3:8" ht="14.25">
      <c r="C8" s="51"/>
      <c r="D8" s="54" t="s">
        <v>243</v>
      </c>
      <c r="F8" s="51"/>
      <c r="G8" s="51"/>
      <c r="H8" s="51"/>
    </row>
    <row r="9" spans="3:8" ht="14.25">
      <c r="C9" s="51"/>
      <c r="D9" s="54"/>
      <c r="F9" s="51"/>
      <c r="G9" s="51"/>
      <c r="H9" s="51"/>
    </row>
    <row r="10" spans="3:7" ht="14.25">
      <c r="C10" s="51" t="s">
        <v>87</v>
      </c>
      <c r="D10" s="54" t="s">
        <v>91</v>
      </c>
      <c r="G10" s="55"/>
    </row>
    <row r="11" spans="3:7" ht="14.25">
      <c r="C11" s="51"/>
      <c r="D11" s="54"/>
      <c r="G11" s="51"/>
    </row>
    <row r="12" spans="3:7" ht="14.25">
      <c r="C12" s="51" t="s">
        <v>88</v>
      </c>
      <c r="D12" s="54" t="s">
        <v>92</v>
      </c>
      <c r="G12" s="55"/>
    </row>
    <row r="13" spans="3:8" ht="14.25">
      <c r="C13" s="51"/>
      <c r="D13" s="54" t="s">
        <v>244</v>
      </c>
      <c r="F13" s="51"/>
      <c r="G13" s="51"/>
      <c r="H13" s="51"/>
    </row>
    <row r="14" spans="3:8" ht="14.25">
      <c r="C14" s="51"/>
      <c r="D14" s="54"/>
      <c r="F14" s="51"/>
      <c r="G14" s="51"/>
      <c r="H14" s="51"/>
    </row>
    <row r="15" spans="3:7" ht="14.25">
      <c r="C15" s="58" t="s">
        <v>89</v>
      </c>
      <c r="D15" s="54" t="s">
        <v>77</v>
      </c>
      <c r="G15" s="55"/>
    </row>
    <row r="16" ht="14.25">
      <c r="D16" s="54"/>
    </row>
    <row r="17" ht="14.25">
      <c r="D17" s="54"/>
    </row>
    <row r="19" ht="14.25">
      <c r="B19" s="42" t="s">
        <v>37</v>
      </c>
    </row>
    <row r="20" spans="3:7" ht="14.25">
      <c r="C20" s="42" t="s">
        <v>188</v>
      </c>
      <c r="D20" s="57"/>
      <c r="E20" s="42" t="s">
        <v>38</v>
      </c>
      <c r="F20" s="55"/>
      <c r="G20" s="51"/>
    </row>
    <row r="21" spans="3:7" ht="14.25">
      <c r="C21" s="42" t="s">
        <v>189</v>
      </c>
      <c r="D21" s="57"/>
      <c r="G21" s="51"/>
    </row>
    <row r="22" spans="3:7" ht="14.25">
      <c r="C22" s="42" t="s">
        <v>235</v>
      </c>
      <c r="D22" s="57"/>
      <c r="E22" s="42" t="s">
        <v>38</v>
      </c>
      <c r="F22" s="55"/>
      <c r="G22" s="51"/>
    </row>
    <row r="23" spans="3:4" ht="14.25">
      <c r="C23" s="42" t="s">
        <v>236</v>
      </c>
      <c r="D23" s="57"/>
    </row>
    <row r="25" spans="3:4" ht="14.25">
      <c r="C25" s="42" t="s">
        <v>190</v>
      </c>
      <c r="D25" s="57"/>
    </row>
    <row r="26" spans="3:4" ht="14.25">
      <c r="C26" s="42" t="s">
        <v>237</v>
      </c>
      <c r="D26" s="57"/>
    </row>
    <row r="27" spans="3:4" ht="14.25">
      <c r="C27" s="42" t="s">
        <v>238</v>
      </c>
      <c r="D27" s="57"/>
    </row>
    <row r="28" spans="3:4" ht="14.25">
      <c r="C28" s="42" t="s">
        <v>239</v>
      </c>
      <c r="D28" s="57"/>
    </row>
    <row r="30" s="51" customFormat="1" ht="14.25">
      <c r="D30" s="54"/>
    </row>
    <row r="31" ht="14.25">
      <c r="D31" s="54"/>
    </row>
    <row r="32" ht="14.25">
      <c r="D32" s="54"/>
    </row>
    <row r="33" ht="14.25">
      <c r="D33" s="54"/>
    </row>
    <row r="34" ht="14.25">
      <c r="D34" s="54"/>
    </row>
    <row r="35" s="51" customFormat="1" ht="14.25">
      <c r="D35" s="54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2:H49"/>
  <sheetViews>
    <sheetView showGridLines="0" workbookViewId="0" topLeftCell="A1">
      <selection activeCell="F23" sqref="F23"/>
    </sheetView>
  </sheetViews>
  <sheetFormatPr defaultColWidth="9.00390625" defaultRowHeight="13.5"/>
  <cols>
    <col min="1" max="1" width="4.75390625" style="42" customWidth="1"/>
    <col min="2" max="2" width="7.75390625" style="53" customWidth="1"/>
    <col min="3" max="3" width="32.875" style="42" bestFit="1" customWidth="1"/>
    <col min="4" max="4" width="10.25390625" style="53" customWidth="1"/>
    <col min="5" max="5" width="3.125" style="42" bestFit="1" customWidth="1"/>
    <col min="6" max="6" width="10.25390625" style="42" customWidth="1"/>
    <col min="7" max="7" width="10.625" style="42" customWidth="1"/>
    <col min="8" max="8" width="9.25390625" style="42" customWidth="1"/>
    <col min="9" max="16384" width="9.00390625" style="42" customWidth="1"/>
  </cols>
  <sheetData>
    <row r="2" ht="14.25">
      <c r="A2" s="42" t="s">
        <v>24</v>
      </c>
    </row>
    <row r="4" ht="14.25">
      <c r="A4" s="53" t="s">
        <v>64</v>
      </c>
    </row>
    <row r="5" spans="2:4" ht="14.25">
      <c r="B5" s="53" t="s">
        <v>25</v>
      </c>
      <c r="D5" s="43"/>
    </row>
    <row r="6" spans="3:4" ht="14.25">
      <c r="C6" s="55"/>
      <c r="D6" s="43"/>
    </row>
    <row r="8" ht="14.25">
      <c r="B8" s="53" t="s">
        <v>37</v>
      </c>
    </row>
    <row r="9" spans="3:6" ht="14.25">
      <c r="C9" s="42" t="s">
        <v>188</v>
      </c>
      <c r="D9" s="57"/>
      <c r="E9" s="42" t="s">
        <v>38</v>
      </c>
      <c r="F9" s="55"/>
    </row>
    <row r="10" spans="3:4" ht="14.25">
      <c r="C10" s="42" t="s">
        <v>189</v>
      </c>
      <c r="D10" s="57"/>
    </row>
    <row r="11" spans="3:6" ht="14.25">
      <c r="C11" s="42" t="s">
        <v>235</v>
      </c>
      <c r="D11" s="57"/>
      <c r="E11" s="42" t="s">
        <v>38</v>
      </c>
      <c r="F11" s="55"/>
    </row>
    <row r="12" spans="3:4" ht="14.25">
      <c r="C12" s="42" t="s">
        <v>236</v>
      </c>
      <c r="D12" s="57"/>
    </row>
    <row r="14" spans="3:4" ht="14.25">
      <c r="C14" s="42" t="s">
        <v>190</v>
      </c>
      <c r="D14" s="57"/>
    </row>
    <row r="15" spans="3:4" ht="14.25">
      <c r="C15" s="42" t="s">
        <v>237</v>
      </c>
      <c r="D15" s="57"/>
    </row>
    <row r="16" spans="3:4" ht="14.25">
      <c r="C16" s="42" t="s">
        <v>238</v>
      </c>
      <c r="D16" s="57"/>
    </row>
    <row r="17" spans="3:4" ht="14.25">
      <c r="C17" s="42" t="s">
        <v>239</v>
      </c>
      <c r="D17" s="57"/>
    </row>
    <row r="20" s="51" customFormat="1" ht="14.25">
      <c r="B20" s="54" t="s">
        <v>166</v>
      </c>
    </row>
    <row r="21" spans="2:4" s="51" customFormat="1" ht="14.25">
      <c r="B21" s="54"/>
      <c r="C21" s="59" t="s">
        <v>1</v>
      </c>
      <c r="D21" s="55"/>
    </row>
    <row r="22" s="51" customFormat="1" ht="15" thickBot="1">
      <c r="B22" s="54"/>
    </row>
    <row r="23" spans="4:8" ht="15" thickTop="1">
      <c r="D23" s="130" t="s">
        <v>269</v>
      </c>
      <c r="E23" s="60" t="s">
        <v>163</v>
      </c>
      <c r="F23" s="61" t="s">
        <v>164</v>
      </c>
      <c r="G23" s="131" t="s">
        <v>165</v>
      </c>
      <c r="H23" s="62" t="s">
        <v>166</v>
      </c>
    </row>
    <row r="24" spans="4:8" ht="14.25">
      <c r="D24" s="54"/>
      <c r="E24" s="63">
        <v>1</v>
      </c>
      <c r="F24" s="55"/>
      <c r="G24" s="55"/>
      <c r="H24" s="64"/>
    </row>
    <row r="25" spans="4:8" ht="14.25">
      <c r="D25" s="54"/>
      <c r="E25" s="63">
        <v>2</v>
      </c>
      <c r="F25" s="55"/>
      <c r="G25" s="55"/>
      <c r="H25" s="64"/>
    </row>
    <row r="26" spans="4:8" ht="14.25">
      <c r="D26" s="54"/>
      <c r="E26" s="63">
        <v>3</v>
      </c>
      <c r="F26" s="55"/>
      <c r="G26" s="55"/>
      <c r="H26" s="64"/>
    </row>
    <row r="27" spans="2:8" s="51" customFormat="1" ht="14.25">
      <c r="B27" s="54"/>
      <c r="D27" s="54"/>
      <c r="E27" s="63">
        <v>4</v>
      </c>
      <c r="F27" s="55"/>
      <c r="G27" s="55"/>
      <c r="H27" s="64"/>
    </row>
    <row r="28" spans="5:8" ht="14.25">
      <c r="E28" s="63">
        <v>5</v>
      </c>
      <c r="F28" s="55"/>
      <c r="G28" s="55"/>
      <c r="H28" s="64"/>
    </row>
    <row r="29" spans="5:8" ht="14.25">
      <c r="E29" s="63">
        <v>6</v>
      </c>
      <c r="F29" s="55"/>
      <c r="G29" s="55"/>
      <c r="H29" s="64"/>
    </row>
    <row r="30" spans="5:8" ht="14.25">
      <c r="E30" s="63">
        <v>7</v>
      </c>
      <c r="F30" s="55"/>
      <c r="G30" s="55"/>
      <c r="H30" s="64"/>
    </row>
    <row r="31" spans="5:8" ht="14.25">
      <c r="E31" s="63">
        <v>8</v>
      </c>
      <c r="F31" s="55"/>
      <c r="G31" s="55"/>
      <c r="H31" s="64"/>
    </row>
    <row r="32" spans="5:8" ht="14.25">
      <c r="E32" s="63">
        <v>9</v>
      </c>
      <c r="F32" s="55"/>
      <c r="G32" s="55"/>
      <c r="H32" s="64"/>
    </row>
    <row r="33" spans="5:8" ht="14.25">
      <c r="E33" s="63">
        <v>10</v>
      </c>
      <c r="F33" s="55"/>
      <c r="G33" s="55"/>
      <c r="H33" s="64"/>
    </row>
    <row r="34" spans="5:8" ht="14.25">
      <c r="E34" s="63">
        <v>11</v>
      </c>
      <c r="F34" s="55"/>
      <c r="G34" s="55"/>
      <c r="H34" s="64"/>
    </row>
    <row r="35" spans="5:8" ht="15" thickBot="1">
      <c r="E35" s="65">
        <v>12</v>
      </c>
      <c r="F35" s="66"/>
      <c r="G35" s="66"/>
      <c r="H35" s="67"/>
    </row>
    <row r="36" ht="15" thickTop="1"/>
    <row r="37" ht="14.25">
      <c r="B37" s="53" t="s">
        <v>246</v>
      </c>
    </row>
    <row r="38" spans="3:4" ht="14.25">
      <c r="C38" s="44" t="s">
        <v>167</v>
      </c>
      <c r="D38" s="57"/>
    </row>
    <row r="39" ht="15" thickBot="1"/>
    <row r="40" spans="2:7" s="51" customFormat="1" ht="15" thickTop="1">
      <c r="B40" s="54"/>
      <c r="D40" s="129" t="s">
        <v>269</v>
      </c>
      <c r="E40" s="60" t="s">
        <v>163</v>
      </c>
      <c r="F40" s="131" t="s">
        <v>165</v>
      </c>
      <c r="G40" s="132" t="s">
        <v>0</v>
      </c>
    </row>
    <row r="41" spans="2:7" s="51" customFormat="1" ht="14.25">
      <c r="B41" s="54"/>
      <c r="D41" s="54"/>
      <c r="E41" s="63">
        <v>1</v>
      </c>
      <c r="F41" s="55"/>
      <c r="G41" s="64"/>
    </row>
    <row r="42" spans="2:7" s="51" customFormat="1" ht="14.25">
      <c r="B42" s="54"/>
      <c r="D42" s="54"/>
      <c r="E42" s="63">
        <v>2</v>
      </c>
      <c r="F42" s="55"/>
      <c r="G42" s="64"/>
    </row>
    <row r="43" spans="2:7" s="51" customFormat="1" ht="14.25">
      <c r="B43" s="54"/>
      <c r="D43" s="54"/>
      <c r="E43" s="63">
        <v>3</v>
      </c>
      <c r="F43" s="55"/>
      <c r="G43" s="64"/>
    </row>
    <row r="44" spans="2:7" s="51" customFormat="1" ht="15" thickBot="1">
      <c r="B44" s="54"/>
      <c r="D44" s="54"/>
      <c r="E44" s="65">
        <v>4</v>
      </c>
      <c r="F44" s="66"/>
      <c r="G44" s="67"/>
    </row>
    <row r="45" ht="15" thickTop="1"/>
    <row r="47" spans="3:4" ht="14.25">
      <c r="C47" s="53" t="s">
        <v>247</v>
      </c>
      <c r="D47" s="57"/>
    </row>
    <row r="49" spans="3:4" ht="14.25">
      <c r="C49" s="42" t="s">
        <v>22</v>
      </c>
      <c r="D49" s="57"/>
    </row>
  </sheetData>
  <printOptions/>
  <pageMargins left="0.75" right="0.21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F23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11.75390625" style="42" customWidth="1"/>
    <col min="2" max="2" width="7.75390625" style="42" customWidth="1"/>
    <col min="3" max="3" width="32.875" style="42" bestFit="1" customWidth="1"/>
    <col min="4" max="4" width="8.75390625" style="43" customWidth="1"/>
    <col min="5" max="5" width="3.125" style="42" bestFit="1" customWidth="1"/>
    <col min="6" max="7" width="8.75390625" style="42" customWidth="1"/>
    <col min="8" max="16384" width="9.00390625" style="42" customWidth="1"/>
  </cols>
  <sheetData>
    <row r="2" ht="14.25">
      <c r="A2" s="42" t="s">
        <v>24</v>
      </c>
    </row>
    <row r="4" ht="14.25">
      <c r="A4" s="44" t="s">
        <v>62</v>
      </c>
    </row>
    <row r="5" ht="14.25">
      <c r="B5" s="42" t="s">
        <v>248</v>
      </c>
    </row>
    <row r="6" spans="3:6" ht="14.25">
      <c r="C6" s="42" t="s">
        <v>188</v>
      </c>
      <c r="D6" s="45"/>
      <c r="E6" s="42" t="s">
        <v>38</v>
      </c>
      <c r="F6" s="55"/>
    </row>
    <row r="7" spans="3:4" ht="14.25">
      <c r="C7" s="42" t="s">
        <v>189</v>
      </c>
      <c r="D7" s="45"/>
    </row>
    <row r="8" spans="3:6" ht="14.25">
      <c r="C8" s="42" t="s">
        <v>235</v>
      </c>
      <c r="D8" s="45"/>
      <c r="E8" s="42" t="s">
        <v>38</v>
      </c>
      <c r="F8" s="55"/>
    </row>
    <row r="9" spans="3:4" ht="14.25">
      <c r="C9" s="42" t="s">
        <v>236</v>
      </c>
      <c r="D9" s="45"/>
    </row>
    <row r="11" spans="3:4" ht="14.25">
      <c r="C11" s="42" t="s">
        <v>190</v>
      </c>
      <c r="D11" s="45"/>
    </row>
    <row r="12" spans="3:4" ht="14.25">
      <c r="C12" s="42" t="s">
        <v>237</v>
      </c>
      <c r="D12" s="45"/>
    </row>
    <row r="13" spans="3:4" ht="14.25">
      <c r="C13" s="42" t="s">
        <v>238</v>
      </c>
      <c r="D13" s="45"/>
    </row>
    <row r="14" spans="3:4" ht="14.25">
      <c r="C14" s="42" t="s">
        <v>239</v>
      </c>
      <c r="D14" s="45"/>
    </row>
    <row r="17" s="51" customFormat="1" ht="14.25">
      <c r="D17" s="52"/>
    </row>
    <row r="18" ht="14.25">
      <c r="D18" s="52"/>
    </row>
    <row r="19" ht="14.25">
      <c r="D19" s="52"/>
    </row>
    <row r="20" ht="14.25">
      <c r="D20" s="52"/>
    </row>
    <row r="21" ht="14.25">
      <c r="D21" s="52"/>
    </row>
    <row r="22" s="51" customFormat="1" ht="14.25">
      <c r="D22" s="52"/>
    </row>
    <row r="23" ht="14.25">
      <c r="D23" s="52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&amp;R&amp;A</oddHeader>
    <oddFooter>&amp;CFCR-TX-F015   
Sep.8,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横河電機株式会社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横河電機株式会社</dc:creator>
  <cp:keywords/>
  <dc:description/>
  <cp:lastModifiedBy>BOSS</cp:lastModifiedBy>
  <cp:lastPrinted>2005-09-09T04:28:35Z</cp:lastPrinted>
  <dcterms:created xsi:type="dcterms:W3CDTF">2004-11-09T00:39:37Z</dcterms:created>
  <dcterms:modified xsi:type="dcterms:W3CDTF">2006-12-01T12:36:51Z</dcterms:modified>
  <cp:category/>
  <cp:version/>
  <cp:contentType/>
  <cp:contentStatus/>
</cp:coreProperties>
</file>